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0" yWindow="4250" windowWidth="19420" windowHeight="8490"/>
  </bookViews>
  <sheets>
    <sheet name="1" sheetId="8" r:id="rId1"/>
    <sheet name="2" sheetId="9" r:id="rId2"/>
    <sheet name="3" sheetId="10" r:id="rId3"/>
    <sheet name="5" sheetId="12" r:id="rId4"/>
    <sheet name="7" sheetId="14" r:id="rId5"/>
    <sheet name="8" sheetId="15" r:id="rId6"/>
    <sheet name="9" sheetId="16" r:id="rId7"/>
  </sheets>
  <definedNames>
    <definedName name="_xlnm.Print_Area" localSheetId="0">'1'!$A$1:$G$28</definedName>
    <definedName name="_xlnm.Print_Area" localSheetId="1">'2'!$A$1:$G$23</definedName>
    <definedName name="_xlnm.Print_Area" localSheetId="2">'3'!$A$1:$G$24</definedName>
    <definedName name="_xlnm.Print_Area" localSheetId="3">'5'!$A$1:$G$35</definedName>
    <definedName name="_xlnm.Print_Area" localSheetId="4">'7'!$A$1:$G$29</definedName>
    <definedName name="_xlnm.Print_Area" localSheetId="5">'8'!$A$1:$G$35</definedName>
    <definedName name="_xlnm.Print_Area" localSheetId="6">'9'!$A$1:$G$21</definedName>
  </definedNames>
  <calcPr calcId="145621"/>
</workbook>
</file>

<file path=xl/calcChain.xml><?xml version="1.0" encoding="utf-8"?>
<calcChain xmlns="http://schemas.openxmlformats.org/spreadsheetml/2006/main">
  <c r="F6" i="8" l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B3" i="15" l="1"/>
  <c r="F32" i="15"/>
  <c r="F31" i="15"/>
  <c r="F7" i="15"/>
  <c r="F8" i="15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6" i="15"/>
  <c r="F6" i="16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B3" i="14"/>
  <c r="E28" i="14"/>
  <c r="D28" i="14"/>
  <c r="F7" i="14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6" i="14"/>
  <c r="B3" i="10"/>
  <c r="F23" i="10"/>
  <c r="F5" i="10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E20" i="16" l="1"/>
  <c r="D20" i="16"/>
  <c r="E34" i="15" l="1"/>
  <c r="D34" i="15"/>
  <c r="E34" i="12"/>
  <c r="D34" i="12"/>
  <c r="E23" i="10" l="1"/>
  <c r="D23" i="10"/>
  <c r="F7" i="9"/>
  <c r="F22" i="9" s="1"/>
  <c r="F6" i="9"/>
  <c r="E22" i="9"/>
  <c r="D22" i="9"/>
  <c r="E27" i="8"/>
  <c r="D3" i="8" s="1"/>
  <c r="D27" i="8"/>
  <c r="B3" i="8" s="1"/>
</calcChain>
</file>

<file path=xl/sharedStrings.xml><?xml version="1.0" encoding="utf-8"?>
<sst xmlns="http://schemas.openxmlformats.org/spreadsheetml/2006/main" count="548" uniqueCount="296">
  <si>
    <t>承辦人:</t>
  </si>
  <si>
    <t>校長:</t>
  </si>
  <si>
    <t>校名：</t>
    <phoneticPr fontId="18" type="noConversion"/>
  </si>
  <si>
    <t>總收入：</t>
    <phoneticPr fontId="18" type="noConversion"/>
  </si>
  <si>
    <t>帳戶餘額：</t>
    <phoneticPr fontId="18" type="noConversion"/>
  </si>
  <si>
    <t>摘要或用途</t>
    <phoneticPr fontId="18" type="noConversion"/>
  </si>
  <si>
    <t>扶助計畫名稱：</t>
    <phoneticPr fontId="18" type="noConversion"/>
  </si>
  <si>
    <t>台南市南區省躬國小</t>
    <phoneticPr fontId="18" type="noConversion"/>
  </si>
  <si>
    <t>年度新增經費(收入)</t>
    <phoneticPr fontId="18" type="noConversion"/>
  </si>
  <si>
    <t>年度實現數(支出)</t>
    <phoneticPr fontId="18" type="noConversion"/>
  </si>
  <si>
    <t>年度賸餘數</t>
    <phoneticPr fontId="18" type="noConversion"/>
  </si>
  <si>
    <t>J00000</t>
    <phoneticPr fontId="18" type="noConversion"/>
  </si>
  <si>
    <t>年度餘額</t>
    <phoneticPr fontId="18" type="noConversion"/>
  </si>
  <si>
    <t>實現日期</t>
    <phoneticPr fontId="18" type="noConversion"/>
  </si>
  <si>
    <t>憑單編號</t>
    <phoneticPr fontId="18" type="noConversion"/>
  </si>
  <si>
    <t>合計</t>
    <phoneticPr fontId="18" type="noConversion"/>
  </si>
  <si>
    <t>林文雄助學金(科目L23007)</t>
    <phoneticPr fontId="18" type="noConversion"/>
  </si>
  <si>
    <t>上期結轉</t>
    <phoneticPr fontId="18" type="noConversion"/>
  </si>
  <si>
    <t>上期結轉</t>
    <phoneticPr fontId="18" type="noConversion"/>
  </si>
  <si>
    <t>總支出：288000</t>
    <phoneticPr fontId="18" type="noConversion"/>
  </si>
  <si>
    <t>棒球社團</t>
    <phoneticPr fontId="18" type="noConversion"/>
  </si>
  <si>
    <t>軟式棒球</t>
    <phoneticPr fontId="18" type="noConversion"/>
  </si>
  <si>
    <t xml:space="preserve">                                                 總支出：</t>
    <phoneticPr fontId="18" type="noConversion"/>
  </si>
  <si>
    <t>捐贈校務發展基金(科目L21001)</t>
    <phoneticPr fontId="18" type="noConversion"/>
  </si>
  <si>
    <t>運動會補助款</t>
  </si>
  <si>
    <t>(科目L23011)</t>
    <phoneticPr fontId="18" type="noConversion"/>
  </si>
  <si>
    <t>(科目L40008)</t>
    <phoneticPr fontId="18" type="noConversion"/>
  </si>
  <si>
    <t>傳統藝術社團(舞獅隊.戰鼓隊)(科目L21006)</t>
    <phoneticPr fontId="18" type="noConversion"/>
  </si>
  <si>
    <t>(科目L52010)</t>
    <phoneticPr fontId="18" type="noConversion"/>
  </si>
  <si>
    <t>107年度向會員或所屬人員募集、接受其主動捐贈或接受外界主動捐贈經費收支明細表(公開徵信)</t>
    <phoneticPr fontId="18" type="noConversion"/>
  </si>
  <si>
    <t>107/1/1</t>
    <phoneticPr fontId="18" type="noConversion"/>
  </si>
  <si>
    <t>1/10</t>
    <phoneticPr fontId="18" type="noConversion"/>
  </si>
  <si>
    <t>12/21</t>
    <phoneticPr fontId="18" type="noConversion"/>
  </si>
  <si>
    <t>107年度向會員或所屬人員募集、接受其主動捐贈或接受外界主動捐贈經費收支明細表(公開徵信範例)</t>
    <phoneticPr fontId="18" type="noConversion"/>
  </si>
  <si>
    <t>年度實現數   (支出)</t>
    <phoneticPr fontId="18" type="noConversion"/>
  </si>
  <si>
    <t>I00013</t>
  </si>
  <si>
    <t>H00294</t>
  </si>
  <si>
    <t>畢業典禮捐款(科目L23012)</t>
    <phoneticPr fontId="18" type="noConversion"/>
  </si>
  <si>
    <t>H00109</t>
  </si>
  <si>
    <t>5/25</t>
    <phoneticPr fontId="18" type="noConversion"/>
  </si>
  <si>
    <t>收畢業典禮捐款</t>
  </si>
  <si>
    <t>5/29</t>
    <phoneticPr fontId="18" type="noConversion"/>
  </si>
  <si>
    <t>5/31</t>
    <phoneticPr fontId="18" type="noConversion"/>
  </si>
  <si>
    <t>6/4</t>
    <phoneticPr fontId="18" type="noConversion"/>
  </si>
  <si>
    <t>6/6</t>
    <phoneticPr fontId="18" type="noConversion"/>
  </si>
  <si>
    <t>6/11</t>
    <phoneticPr fontId="18" type="noConversion"/>
  </si>
  <si>
    <t>6/26</t>
  </si>
  <si>
    <t>6/26</t>
    <phoneticPr fontId="18" type="noConversion"/>
  </si>
  <si>
    <t>H00110</t>
  </si>
  <si>
    <t>H00112</t>
  </si>
  <si>
    <t>H00114</t>
  </si>
  <si>
    <t>H00116</t>
  </si>
  <si>
    <t>收畢業典禮捐款</t>
    <phoneticPr fontId="18" type="noConversion"/>
  </si>
  <si>
    <t>H00119</t>
  </si>
  <si>
    <t>I00114</t>
  </si>
  <si>
    <t>支畢業帽及祝福卡</t>
  </si>
  <si>
    <t>支106年度畢業典禮邀請卡</t>
  </si>
  <si>
    <t>支106年度畢業典禮回函郵資</t>
  </si>
  <si>
    <t>支106年度畢業典禮寄送邀請卡郵資</t>
  </si>
  <si>
    <t>支106年度畢業典禮胸花</t>
  </si>
  <si>
    <t>支106年度畢業典禮花圈材料</t>
  </si>
  <si>
    <t>I00128</t>
  </si>
  <si>
    <t>7/9</t>
  </si>
  <si>
    <t>7/9</t>
    <phoneticPr fontId="18" type="noConversion"/>
  </si>
  <si>
    <t>支106年度畢業典禮費用(補校畢業證書)</t>
  </si>
  <si>
    <t>支106年度畢業典禮費用(畢業證書)</t>
  </si>
  <si>
    <t>支106年度畢業典禮費用(校長獎及禮品)</t>
  </si>
  <si>
    <t>支106年度畢業典禮費用(畢業證書套印)</t>
  </si>
  <si>
    <t>支106學年度畢業典禮布置</t>
  </si>
  <si>
    <t>支106年度畢業典禮費用(花束)</t>
  </si>
  <si>
    <t>總支出：23677</t>
    <phoneticPr fontId="18" type="noConversion"/>
  </si>
  <si>
    <t>H00232</t>
  </si>
  <si>
    <t>11/2</t>
    <phoneticPr fontId="18" type="noConversion"/>
  </si>
  <si>
    <t>H00239</t>
  </si>
  <si>
    <t>11/9</t>
    <phoneticPr fontId="18" type="noConversion"/>
  </si>
  <si>
    <t>11/13</t>
    <phoneticPr fontId="18" type="noConversion"/>
  </si>
  <si>
    <t>H00244</t>
  </si>
  <si>
    <t>收107學年度運動會捐款(德光中學1千元崇明國小1千元海佃國小2千元瀛海中學1千元)</t>
  </si>
  <si>
    <t>H00246</t>
  </si>
  <si>
    <t>11/14</t>
    <phoneticPr fontId="18" type="noConversion"/>
  </si>
  <si>
    <t>收107學年度運動會捐款(返老還童2000元馬登基6000元保安宮6000元萬年殿50000元)</t>
  </si>
  <si>
    <t>收107學年度運動會捐款(忠孝國中1000元大成國中1000元福祿壽長壽會2000元)</t>
  </si>
  <si>
    <t>H00249</t>
  </si>
  <si>
    <t>11/20</t>
    <phoneticPr fontId="18" type="noConversion"/>
  </si>
  <si>
    <t>收107學年度運動會捐款(慈濟高中1千元豐得食品行1千2百元民樺行1千元)</t>
  </si>
  <si>
    <t>H00263</t>
  </si>
  <si>
    <t>11/27</t>
    <phoneticPr fontId="18" type="noConversion"/>
  </si>
  <si>
    <t>收107學年度運動會捐款(台南高商)</t>
  </si>
  <si>
    <t>I00203</t>
  </si>
  <si>
    <t>12/5</t>
  </si>
  <si>
    <t>12/5</t>
    <phoneticPr fontId="18" type="noConversion"/>
  </si>
  <si>
    <t>支運動會捲尺</t>
  </si>
  <si>
    <t>支運動會用品-租音響</t>
  </si>
  <si>
    <t>支運動會用品-租布帆</t>
  </si>
  <si>
    <t>支運動會用品-教職員服裝</t>
  </si>
  <si>
    <t>支運動會用品-便當</t>
  </si>
  <si>
    <t>支運動會用品-餐盒</t>
  </si>
  <si>
    <t>支運動會用品-個人賽獎品</t>
  </si>
  <si>
    <t>支運動會用品(代墊款)-趣味競賽用品</t>
  </si>
  <si>
    <t>支運動會用品(代墊款)-租表演服</t>
  </si>
  <si>
    <t>支運動會用品(代墊款)-獎品</t>
  </si>
  <si>
    <t>支運動會用品(代墊款)-文具用品</t>
  </si>
  <si>
    <t>支運動會用品(代墊款)-校刊印刷</t>
  </si>
  <si>
    <t>支運動會用品(代墊款)-獎品及遶境車資</t>
  </si>
  <si>
    <t>支運動會用品(代墊款)-場地布置及進場服裝</t>
  </si>
  <si>
    <t>支運動會用品(代墊款)-邀請卡郵資及影印紙</t>
  </si>
  <si>
    <t>支運動會用品(代墊款)-一二年級化妝進場道具及服裝</t>
  </si>
  <si>
    <t>支運動會用品(代墊款)-團體賽獎品</t>
  </si>
  <si>
    <t>I00213</t>
  </si>
  <si>
    <t>12/18</t>
    <phoneticPr fontId="18" type="noConversion"/>
  </si>
  <si>
    <t>支運動會校旗製作</t>
  </si>
  <si>
    <t>支運動會用品水盆</t>
  </si>
  <si>
    <t>總支出：111200</t>
    <phoneticPr fontId="18" type="noConversion"/>
  </si>
  <si>
    <t>107/1/1</t>
    <phoneticPr fontId="18" type="noConversion"/>
  </si>
  <si>
    <t>*J00000</t>
  </si>
  <si>
    <t>(上期結轉)</t>
  </si>
  <si>
    <t>I00028</t>
  </si>
  <si>
    <t>2/7</t>
    <phoneticPr fontId="18" type="noConversion"/>
  </si>
  <si>
    <t>二代健保補充保費(雇主負擔部分)</t>
  </si>
  <si>
    <t>H00086</t>
  </si>
  <si>
    <t>4/16</t>
    <phoneticPr fontId="18" type="noConversion"/>
  </si>
  <si>
    <t>入棒球隊培訓經費</t>
  </si>
  <si>
    <t>I00080</t>
  </si>
  <si>
    <t>5/7</t>
    <phoneticPr fontId="18" type="noConversion"/>
  </si>
  <si>
    <t>付4月份鐘點費</t>
  </si>
  <si>
    <t>I00103</t>
  </si>
  <si>
    <t>付教練頭盔</t>
  </si>
  <si>
    <t>付5月份鐘點費</t>
  </si>
  <si>
    <t>I00124</t>
  </si>
  <si>
    <t>7/4</t>
    <phoneticPr fontId="18" type="noConversion"/>
  </si>
  <si>
    <t>付107年5月二代健保</t>
  </si>
  <si>
    <t>I00144</t>
  </si>
  <si>
    <t>8/23</t>
    <phoneticPr fontId="18" type="noConversion"/>
  </si>
  <si>
    <t>H00181</t>
  </si>
  <si>
    <t>8/31</t>
    <phoneticPr fontId="18" type="noConversion"/>
  </si>
  <si>
    <t>收教育部體育署補助106學年度國小棒球運動聯賽軟式組學校組訓費暨參賽費</t>
  </si>
  <si>
    <t>I00150</t>
  </si>
  <si>
    <t>9/4</t>
    <phoneticPr fontId="18" type="noConversion"/>
  </si>
  <si>
    <t>棒球隊員球衣</t>
  </si>
  <si>
    <t>I00156</t>
  </si>
  <si>
    <t>9/18</t>
    <phoneticPr fontId="18" type="noConversion"/>
  </si>
  <si>
    <t>I00163</t>
  </si>
  <si>
    <t>10/3</t>
    <phoneticPr fontId="18" type="noConversion"/>
  </si>
  <si>
    <t>J00070</t>
  </si>
  <si>
    <t>10/31</t>
    <phoneticPr fontId="18" type="noConversion"/>
  </si>
  <si>
    <t>科目轉正-國小棒球運動聯賽軟式組學校組訓費暨參賽費由L40008轉至L52011</t>
  </si>
  <si>
    <t>I00178</t>
  </si>
  <si>
    <t>支10月棒球教練鐘點費</t>
  </si>
  <si>
    <t>I00186</t>
  </si>
  <si>
    <t>支棒球球衣及球帽</t>
  </si>
  <si>
    <t>支棒球參賽車資(廠商發票送達日為11/1)</t>
  </si>
  <si>
    <t>支棒球參賽便當(收據送達日為11/1)</t>
  </si>
  <si>
    <t>H00277</t>
  </si>
  <si>
    <t>12/6</t>
    <phoneticPr fontId="18" type="noConversion"/>
  </si>
  <si>
    <t>收107年度推動各學校成立棒球隊年度培訓計畫</t>
  </si>
  <si>
    <t>I00207</t>
  </si>
  <si>
    <t>12/11</t>
    <phoneticPr fontId="18" type="noConversion"/>
  </si>
  <si>
    <t>支棒球隊比賽車資及練習用品</t>
  </si>
  <si>
    <t>暫付棒球隊參賽便當</t>
  </si>
  <si>
    <t>付11月棒球隊教練鐘點費</t>
  </si>
  <si>
    <t>總支出：208255</t>
    <phoneticPr fontId="18" type="noConversion"/>
  </si>
  <si>
    <t>I00012</t>
  </si>
  <si>
    <t>1/10</t>
    <phoneticPr fontId="18" type="noConversion"/>
  </si>
  <si>
    <t>付醒獅表演用品獅鑼、鑼架、木盆-傳統藝術社團</t>
  </si>
  <si>
    <t>I00014</t>
  </si>
  <si>
    <t>1/15</t>
    <phoneticPr fontId="18" type="noConversion"/>
  </si>
  <si>
    <t>I00019</t>
  </si>
  <si>
    <t>1/18</t>
    <phoneticPr fontId="18" type="noConversion"/>
  </si>
  <si>
    <t>I00031</t>
  </si>
  <si>
    <t>支107年傳統藝術社團2月份教練鐘點費(戰鼓隊)</t>
  </si>
  <si>
    <t>2/12</t>
    <phoneticPr fontId="18" type="noConversion"/>
  </si>
  <si>
    <t>I00032</t>
  </si>
  <si>
    <t>2/22</t>
    <phoneticPr fontId="18" type="noConversion"/>
  </si>
  <si>
    <t>I00034</t>
  </si>
  <si>
    <t>3/1</t>
    <phoneticPr fontId="18" type="noConversion"/>
  </si>
  <si>
    <t>107年1月二代健保(雇主負擔)補充保費</t>
  </si>
  <si>
    <t>H00055</t>
  </si>
  <si>
    <t>3/13</t>
    <phoneticPr fontId="18" type="noConversion"/>
  </si>
  <si>
    <t>收傳統藝術社團捐款</t>
  </si>
  <si>
    <t>I00047</t>
  </si>
  <si>
    <t>醒獅社圖表演用布條</t>
  </si>
  <si>
    <t>I00052</t>
  </si>
  <si>
    <t>3/27</t>
    <phoneticPr fontId="18" type="noConversion"/>
  </si>
  <si>
    <t>107年2月二代健保補充保費-勞健(機關補助部分)</t>
  </si>
  <si>
    <t>I00065</t>
  </si>
  <si>
    <t>醒獅社圖表演用大鼓</t>
  </si>
  <si>
    <t>J00031</t>
  </si>
  <si>
    <t>子目轉正-支戰鼓隊及醒獅隊3月教練費</t>
  </si>
  <si>
    <t>總支出：54866</t>
    <phoneticPr fontId="18" type="noConversion"/>
  </si>
  <si>
    <t>J00002</t>
  </si>
  <si>
    <t>1/2</t>
    <phoneticPr fontId="18" type="noConversion"/>
  </si>
  <si>
    <t>(轉正子目)收106學年度各級學校成立棒球運動社團計畫經費</t>
  </si>
  <si>
    <t>I00022</t>
  </si>
  <si>
    <t>1/26</t>
    <phoneticPr fontId="18" type="noConversion"/>
  </si>
  <si>
    <t>付106學年度補充棒球隊員服裝用品球褲、皮帶、襪子</t>
  </si>
  <si>
    <t>支棒球校隊訓練便當費</t>
  </si>
  <si>
    <t>I00046</t>
  </si>
  <si>
    <t>3/9</t>
    <phoneticPr fontId="18" type="noConversion"/>
  </si>
  <si>
    <t>106(下)參加軟式棒球聯賽車資</t>
  </si>
  <si>
    <t>106(下)參加軟式棒球聯賽餐費</t>
  </si>
  <si>
    <t>支107年1-2月棒球隊集訓學生保險</t>
  </si>
  <si>
    <t>I00058</t>
  </si>
  <si>
    <t>4/2</t>
    <phoneticPr fontId="18" type="noConversion"/>
  </si>
  <si>
    <t>付棒球校隊2-3月教練費</t>
  </si>
  <si>
    <t>I00067</t>
  </si>
  <si>
    <t>4/19</t>
    <phoneticPr fontId="18" type="noConversion"/>
  </si>
  <si>
    <t>付4月棒球校隊課後輔導鐘點費</t>
  </si>
  <si>
    <t>I00118</t>
  </si>
  <si>
    <t>7/3</t>
    <phoneticPr fontId="18" type="noConversion"/>
  </si>
  <si>
    <t>付107年5月二代健保-棒球選手課業輔導</t>
  </si>
  <si>
    <t>I00135</t>
  </si>
  <si>
    <t>8/7</t>
    <phoneticPr fontId="18" type="noConversion"/>
  </si>
  <si>
    <t>支107年6月棒球社團教練鐘點費及課後輔導鐘點費之二代健保</t>
  </si>
  <si>
    <t>I00152</t>
  </si>
  <si>
    <t>付107年7月二代健保公提(棒球教練鐘點費)</t>
  </si>
  <si>
    <t>I00189</t>
  </si>
  <si>
    <t>支第21屆諸羅山盃國際軟式少年棒球賽線上報名費</t>
  </si>
  <si>
    <t>支比賽球帽</t>
  </si>
  <si>
    <t>總支出：205162</t>
    <phoneticPr fontId="18" type="noConversion"/>
  </si>
  <si>
    <t>I00043</t>
  </si>
  <si>
    <t>3/7</t>
    <phoneticPr fontId="18" type="noConversion"/>
  </si>
  <si>
    <t>學校發展基金支學生各類獎狀印製經費</t>
  </si>
  <si>
    <t>I00064</t>
  </si>
  <si>
    <t>墊付106學年度第2學期平安保險費</t>
  </si>
  <si>
    <t>I00083</t>
  </si>
  <si>
    <t>5/9</t>
    <phoneticPr fontId="18" type="noConversion"/>
  </si>
  <si>
    <t>公共意外險之自負額</t>
  </si>
  <si>
    <t>I00085</t>
  </si>
  <si>
    <t>5/14</t>
    <phoneticPr fontId="18" type="noConversion"/>
  </si>
  <si>
    <t>付圖書館用椅子款</t>
  </si>
  <si>
    <t>I00108</t>
  </si>
  <si>
    <t>I00125</t>
  </si>
  <si>
    <t>支黑色炭粉夾</t>
  </si>
  <si>
    <t>J00038</t>
  </si>
  <si>
    <t>7/12</t>
    <phoneticPr fontId="18" type="noConversion"/>
  </si>
  <si>
    <t>歸還由校務發展基金代墊之導師認定無力繳交代收代辦費106學年度第2學期平安保險費</t>
  </si>
  <si>
    <t>I00141</t>
  </si>
  <si>
    <t>8/20</t>
    <phoneticPr fontId="18" type="noConversion"/>
  </si>
  <si>
    <t>支修復敦親館電線及開關</t>
  </si>
  <si>
    <t>I00143</t>
  </si>
  <si>
    <t>8/22</t>
    <phoneticPr fontId="18" type="noConversion"/>
  </si>
  <si>
    <t>支107年度消防安全設備改善工資</t>
  </si>
  <si>
    <t>支107學年度開學新生始業式活動布置及文具</t>
  </si>
  <si>
    <t>I00153</t>
  </si>
  <si>
    <t>9/11</t>
    <phoneticPr fontId="18" type="noConversion"/>
  </si>
  <si>
    <t>支學生成語手冊</t>
  </si>
  <si>
    <t>I00158</t>
  </si>
  <si>
    <t>9/20</t>
    <phoneticPr fontId="18" type="noConversion"/>
  </si>
  <si>
    <t>支107學年度新生始業式活動照片沖洗費</t>
  </si>
  <si>
    <t>I00159</t>
  </si>
  <si>
    <t>9/21</t>
    <phoneticPr fontId="18" type="noConversion"/>
  </si>
  <si>
    <t>學校發展基金支107(上)學生各類獎狀印製經費</t>
  </si>
  <si>
    <t>I00162</t>
  </si>
  <si>
    <t>10/2</t>
    <phoneticPr fontId="18" type="noConversion"/>
  </si>
  <si>
    <t>支教室吊扇修繕</t>
  </si>
  <si>
    <t>I00165</t>
  </si>
  <si>
    <t>10/4</t>
    <phoneticPr fontId="18" type="noConversion"/>
  </si>
  <si>
    <t>支北棟教室話機線路修繕</t>
  </si>
  <si>
    <t>J00066</t>
  </si>
  <si>
    <t>10/19</t>
    <phoneticPr fontId="18" type="noConversion"/>
  </si>
  <si>
    <t>收保險理賠金歸還校務發展基金(更換朝榮館火災變電箱)</t>
  </si>
  <si>
    <t>I00175</t>
  </si>
  <si>
    <t>10/25</t>
    <phoneticPr fontId="18" type="noConversion"/>
  </si>
  <si>
    <t>墊付107學年度第1學期平安保險費</t>
  </si>
  <si>
    <t>H00226</t>
  </si>
  <si>
    <t>10/31</t>
    <phoneticPr fontId="18" type="noConversion"/>
  </si>
  <si>
    <t>收修復朝榮館電線及開關設備費(歸還校務發展基金)</t>
  </si>
  <si>
    <t>11/13</t>
    <phoneticPr fontId="18" type="noConversion"/>
  </si>
  <si>
    <t>支生命教育活動講師費</t>
  </si>
  <si>
    <t>I00211</t>
  </si>
  <si>
    <t>12/17</t>
    <phoneticPr fontId="18" type="noConversion"/>
  </si>
  <si>
    <t>暫付107年9-12月午餐業務補助費(預計108年1月歸還)</t>
  </si>
  <si>
    <t>校長:</t>
    <phoneticPr fontId="18" type="noConversion"/>
  </si>
  <si>
    <t xml:space="preserve">       出納:                          會計:                      </t>
    <phoneticPr fontId="18" type="noConversion"/>
  </si>
  <si>
    <t>付幼兒園畢業書包費(蔡O俊捐款)</t>
    <phoneticPr fontId="18" type="noConversion"/>
  </si>
  <si>
    <t>付106學年度林文雄獎學金-馬O睿等24名</t>
    <phoneticPr fontId="18" type="noConversion"/>
  </si>
  <si>
    <t>收107年度林文雄助學金(林O志)</t>
    <phoneticPr fontId="18" type="noConversion"/>
  </si>
  <si>
    <t>收107學年度運動會捐款(杜O輝10,000)</t>
    <phoneticPr fontId="18" type="noConversion"/>
  </si>
  <si>
    <t>收107學年度運動會捐款(杜O正20,000)</t>
    <phoneticPr fontId="18" type="noConversion"/>
  </si>
  <si>
    <t>支107年7月棒球隊-李O德及曹O鵬教練鐘點費</t>
    <phoneticPr fontId="18" type="noConversion"/>
  </si>
  <si>
    <t>支107年8月棒球隊-李O德(18200元)及曹O鵬(16120元)教練鐘點費</t>
    <phoneticPr fontId="18" type="noConversion"/>
  </si>
  <si>
    <t>支107年9月棒球隊-曹O鵬教練鐘點費</t>
    <phoneticPr fontId="18" type="noConversion"/>
  </si>
  <si>
    <t>106年12月教練鐘點費(李O德)-棒球社團</t>
    <phoneticPr fontId="18" type="noConversion"/>
  </si>
  <si>
    <t>支棒球校隊訓練1-2月李O德教練費</t>
    <phoneticPr fontId="18" type="noConversion"/>
  </si>
  <si>
    <t>支棒球校隊訓練1-2月曹O鵬教練費</t>
    <phoneticPr fontId="18" type="noConversion"/>
  </si>
  <si>
    <t>支107年6月棒球隊課輔-薛O蓉教師鐘點費</t>
    <phoneticPr fontId="18" type="noConversion"/>
  </si>
  <si>
    <t>支107年6月棒球隊課輔-林O仙教師鐘點費</t>
    <phoneticPr fontId="18" type="noConversion"/>
  </si>
  <si>
    <t>支107年6月棒球隊-曹O鵬教練鐘點費</t>
    <phoneticPr fontId="18" type="noConversion"/>
  </si>
  <si>
    <t>支107年6月棒球隊-李O德教練鐘點費</t>
    <phoneticPr fontId="18" type="noConversion"/>
  </si>
  <si>
    <t>收球社圖捐款(陳O旺指定捐款棒球社團)</t>
    <phoneticPr fontId="18" type="noConversion"/>
  </si>
  <si>
    <t>106年12月-107年1月傳統藝術社團教練鐘點費(醒獅隊-林O蓉)-傳統藝術社團</t>
    <phoneticPr fontId="18" type="noConversion"/>
  </si>
  <si>
    <t>106年12月-107年1月傳統藝術社團教練鐘點費(戰鼓隊-陳O甄)-傳統藝術社團</t>
    <phoneticPr fontId="18" type="noConversion"/>
  </si>
  <si>
    <t>支醒獅團1-2月林O蓉教練費</t>
    <phoneticPr fontId="18" type="noConversion"/>
  </si>
  <si>
    <t>收107學年度運動會捐款(O區校長家長會長聯誼總會)</t>
    <phoneticPr fontId="18" type="noConversion"/>
  </si>
  <si>
    <t>收107學年度運動會捐款(十八氣功2000元亞洲餐旅1000元)</t>
    <phoneticPr fontId="18" type="noConversion"/>
  </si>
  <si>
    <t>支新課綱素養研習教師鐘點費(主任代墊)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</si>
</sst>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5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細明體"/>
      <family val="3"/>
      <charset val="136"/>
    </font>
    <font>
      <sz val="8"/>
      <color rgb="FFFF0000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theme="1"/>
      <name val="細明體"/>
      <family val="3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20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41" fontId="20" fillId="0" borderId="10" xfId="0" applyNumberFormat="1" applyFont="1" applyBorder="1">
      <alignment vertical="center"/>
    </xf>
    <xf numFmtId="41" fontId="19" fillId="0" borderId="0" xfId="0" applyNumberFormat="1" applyFont="1" applyAlignment="1">
      <alignment horizontal="left" vertical="center"/>
    </xf>
    <xf numFmtId="0" fontId="19" fillId="0" borderId="1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4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top" wrapText="1"/>
    </xf>
    <xf numFmtId="0" fontId="22" fillId="0" borderId="10" xfId="0" applyFont="1" applyBorder="1">
      <alignment vertical="center"/>
    </xf>
    <xf numFmtId="0" fontId="2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vertical="top" wrapText="1" readingOrder="1"/>
    </xf>
    <xf numFmtId="0" fontId="28" fillId="0" borderId="10" xfId="0" applyFont="1" applyBorder="1" applyAlignment="1">
      <alignment vertical="top" wrapText="1" readingOrder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0"/>
  <sheetViews>
    <sheetView tabSelected="1" view="pageBreakPreview" topLeftCell="A16" zoomScaleNormal="100" zoomScaleSheetLayoutView="100" workbookViewId="0">
      <selection activeCell="C8" sqref="C8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34" t="s">
        <v>29</v>
      </c>
      <c r="B1" s="34"/>
      <c r="C1" s="34"/>
      <c r="D1" s="34"/>
      <c r="E1" s="34"/>
      <c r="F1" s="34"/>
      <c r="G1" s="34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9" t="s">
        <v>23</v>
      </c>
      <c r="G2" s="9"/>
    </row>
    <row r="3" spans="1:7" ht="19.899999999999999" customHeight="1" x14ac:dyDescent="0.4">
      <c r="A3" s="1" t="s">
        <v>3</v>
      </c>
      <c r="B3" s="2">
        <f>D27</f>
        <v>23463</v>
      </c>
      <c r="C3" s="1" t="s">
        <v>22</v>
      </c>
      <c r="D3" s="18">
        <f>E27</f>
        <v>160875</v>
      </c>
      <c r="E3" s="1" t="s">
        <v>4</v>
      </c>
      <c r="F3" s="2">
        <v>213775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9</v>
      </c>
      <c r="F4" s="8" t="s">
        <v>12</v>
      </c>
      <c r="G4" s="3" t="s">
        <v>10</v>
      </c>
    </row>
    <row r="5" spans="1:7" ht="19.899999999999999" customHeight="1" x14ac:dyDescent="0.4">
      <c r="A5" s="28" t="s">
        <v>11</v>
      </c>
      <c r="B5" s="10" t="s">
        <v>30</v>
      </c>
      <c r="C5" s="5" t="s">
        <v>18</v>
      </c>
      <c r="D5" s="5"/>
      <c r="E5" s="5"/>
      <c r="F5" s="7">
        <v>351187</v>
      </c>
      <c r="G5" s="7"/>
    </row>
    <row r="6" spans="1:7" ht="19.899999999999999" customHeight="1" x14ac:dyDescent="0.4">
      <c r="A6" s="22" t="s">
        <v>219</v>
      </c>
      <c r="B6" s="10" t="s">
        <v>220</v>
      </c>
      <c r="C6" s="5" t="s">
        <v>221</v>
      </c>
      <c r="D6" s="5"/>
      <c r="E6" s="5">
        <v>12000</v>
      </c>
      <c r="F6" s="7">
        <f>F5-E6</f>
        <v>339187</v>
      </c>
      <c r="G6" s="7"/>
    </row>
    <row r="7" spans="1:7" ht="19.899999999999999" customHeight="1" x14ac:dyDescent="0.4">
      <c r="A7" s="22" t="s">
        <v>222</v>
      </c>
      <c r="B7" s="10" t="s">
        <v>120</v>
      </c>
      <c r="C7" s="5" t="s">
        <v>223</v>
      </c>
      <c r="D7" s="5"/>
      <c r="E7" s="5">
        <v>10017</v>
      </c>
      <c r="F7" s="7">
        <f t="shared" ref="F7:F12" si="0">F6-E7</f>
        <v>329170</v>
      </c>
      <c r="G7" s="7"/>
    </row>
    <row r="8" spans="1:7" ht="19.899999999999999" customHeight="1" x14ac:dyDescent="0.4">
      <c r="A8" s="22" t="s">
        <v>224</v>
      </c>
      <c r="B8" s="10" t="s">
        <v>225</v>
      </c>
      <c r="C8" s="5" t="s">
        <v>226</v>
      </c>
      <c r="D8" s="5"/>
      <c r="E8" s="5">
        <v>200</v>
      </c>
      <c r="F8" s="7">
        <f t="shared" si="0"/>
        <v>328970</v>
      </c>
      <c r="G8" s="7"/>
    </row>
    <row r="9" spans="1:7" ht="19.899999999999999" customHeight="1" x14ac:dyDescent="0.4">
      <c r="A9" s="22" t="s">
        <v>224</v>
      </c>
      <c r="B9" s="10" t="s">
        <v>225</v>
      </c>
      <c r="C9" s="5" t="s">
        <v>295</v>
      </c>
      <c r="D9" s="5"/>
      <c r="E9" s="5">
        <v>3000</v>
      </c>
      <c r="F9" s="7">
        <f t="shared" si="0"/>
        <v>325970</v>
      </c>
      <c r="G9" s="7"/>
    </row>
    <row r="10" spans="1:7" ht="19.899999999999999" customHeight="1" x14ac:dyDescent="0.4">
      <c r="A10" s="22" t="s">
        <v>227</v>
      </c>
      <c r="B10" s="10" t="s">
        <v>228</v>
      </c>
      <c r="C10" s="5" t="s">
        <v>229</v>
      </c>
      <c r="D10" s="5"/>
      <c r="E10" s="5">
        <v>25500</v>
      </c>
      <c r="F10" s="7">
        <f t="shared" si="0"/>
        <v>300470</v>
      </c>
      <c r="G10" s="7"/>
    </row>
    <row r="11" spans="1:7" ht="19.899999999999999" customHeight="1" x14ac:dyDescent="0.4">
      <c r="A11" s="22" t="s">
        <v>230</v>
      </c>
      <c r="B11" s="10" t="s">
        <v>45</v>
      </c>
      <c r="C11" s="5" t="s">
        <v>274</v>
      </c>
      <c r="D11" s="5"/>
      <c r="E11" s="5">
        <v>5600</v>
      </c>
      <c r="F11" s="7">
        <f t="shared" si="0"/>
        <v>294870</v>
      </c>
      <c r="G11" s="7"/>
    </row>
    <row r="12" spans="1:7" ht="19.899999999999999" customHeight="1" x14ac:dyDescent="0.4">
      <c r="A12" s="22" t="s">
        <v>231</v>
      </c>
      <c r="B12" s="10" t="s">
        <v>129</v>
      </c>
      <c r="C12" s="5" t="s">
        <v>232</v>
      </c>
      <c r="D12" s="5"/>
      <c r="E12" s="5">
        <v>3484</v>
      </c>
      <c r="F12" s="7">
        <f t="shared" si="0"/>
        <v>291386</v>
      </c>
      <c r="G12" s="7"/>
    </row>
    <row r="13" spans="1:7" ht="33" customHeight="1" x14ac:dyDescent="0.4">
      <c r="A13" s="22" t="s">
        <v>233</v>
      </c>
      <c r="B13" s="10" t="s">
        <v>234</v>
      </c>
      <c r="C13" s="13" t="s">
        <v>235</v>
      </c>
      <c r="D13" s="5">
        <v>10017</v>
      </c>
      <c r="E13" s="5"/>
      <c r="F13" s="7">
        <f>F12+D13</f>
        <v>301403</v>
      </c>
      <c r="G13" s="7"/>
    </row>
    <row r="14" spans="1:7" ht="19.899999999999999" customHeight="1" x14ac:dyDescent="0.4">
      <c r="A14" s="22" t="s">
        <v>236</v>
      </c>
      <c r="B14" s="10" t="s">
        <v>237</v>
      </c>
      <c r="C14" s="5" t="s">
        <v>238</v>
      </c>
      <c r="D14" s="5"/>
      <c r="E14" s="5">
        <v>24175</v>
      </c>
      <c r="F14" s="7">
        <f>F13-E14</f>
        <v>277228</v>
      </c>
      <c r="G14" s="7"/>
    </row>
    <row r="15" spans="1:7" ht="19.899999999999999" customHeight="1" x14ac:dyDescent="0.4">
      <c r="A15" s="22" t="s">
        <v>239</v>
      </c>
      <c r="B15" s="10" t="s">
        <v>240</v>
      </c>
      <c r="C15" s="5" t="s">
        <v>241</v>
      </c>
      <c r="D15" s="5"/>
      <c r="E15" s="5">
        <v>18000</v>
      </c>
      <c r="F15" s="7">
        <f t="shared" ref="F15:F21" si="1">F14-E15</f>
        <v>259228</v>
      </c>
      <c r="G15" s="7"/>
    </row>
    <row r="16" spans="1:7" ht="19.899999999999999" customHeight="1" x14ac:dyDescent="0.4">
      <c r="A16" s="22" t="s">
        <v>136</v>
      </c>
      <c r="B16" s="10" t="s">
        <v>137</v>
      </c>
      <c r="C16" s="5" t="s">
        <v>242</v>
      </c>
      <c r="D16" s="5"/>
      <c r="E16" s="5">
        <v>5659</v>
      </c>
      <c r="F16" s="7">
        <f t="shared" si="1"/>
        <v>253569</v>
      </c>
      <c r="G16" s="7"/>
    </row>
    <row r="17" spans="1:7" ht="19.899999999999999" customHeight="1" x14ac:dyDescent="0.4">
      <c r="A17" s="22" t="s">
        <v>243</v>
      </c>
      <c r="B17" s="10" t="s">
        <v>244</v>
      </c>
      <c r="C17" s="5" t="s">
        <v>245</v>
      </c>
      <c r="D17" s="5"/>
      <c r="E17" s="5">
        <v>3200</v>
      </c>
      <c r="F17" s="7">
        <f t="shared" si="1"/>
        <v>250369</v>
      </c>
      <c r="G17" s="7"/>
    </row>
    <row r="18" spans="1:7" ht="19.899999999999999" customHeight="1" x14ac:dyDescent="0.4">
      <c r="A18" s="22" t="s">
        <v>246</v>
      </c>
      <c r="B18" s="10" t="s">
        <v>247</v>
      </c>
      <c r="C18" s="5" t="s">
        <v>248</v>
      </c>
      <c r="D18" s="5"/>
      <c r="E18" s="5">
        <v>1200</v>
      </c>
      <c r="F18" s="7">
        <f t="shared" si="1"/>
        <v>249169</v>
      </c>
      <c r="G18" s="7"/>
    </row>
    <row r="19" spans="1:7" ht="19.899999999999999" customHeight="1" x14ac:dyDescent="0.4">
      <c r="A19" s="22" t="s">
        <v>249</v>
      </c>
      <c r="B19" s="10" t="s">
        <v>250</v>
      </c>
      <c r="C19" s="5" t="s">
        <v>251</v>
      </c>
      <c r="D19" s="5"/>
      <c r="E19" s="5">
        <v>12000</v>
      </c>
      <c r="F19" s="7">
        <f t="shared" si="1"/>
        <v>237169</v>
      </c>
      <c r="G19" s="7"/>
    </row>
    <row r="20" spans="1:7" ht="19.899999999999999" customHeight="1" x14ac:dyDescent="0.4">
      <c r="A20" s="22" t="s">
        <v>252</v>
      </c>
      <c r="B20" s="10" t="s">
        <v>253</v>
      </c>
      <c r="C20" s="5" t="s">
        <v>254</v>
      </c>
      <c r="D20" s="5"/>
      <c r="E20" s="5">
        <v>14950</v>
      </c>
      <c r="F20" s="7">
        <f t="shared" si="1"/>
        <v>222219</v>
      </c>
      <c r="G20" s="7"/>
    </row>
    <row r="21" spans="1:7" ht="19.899999999999999" customHeight="1" x14ac:dyDescent="0.4">
      <c r="A21" s="22" t="s">
        <v>255</v>
      </c>
      <c r="B21" s="10" t="s">
        <v>256</v>
      </c>
      <c r="C21" s="5" t="s">
        <v>257</v>
      </c>
      <c r="D21" s="5"/>
      <c r="E21" s="5">
        <v>3000</v>
      </c>
      <c r="F21" s="7">
        <f t="shared" si="1"/>
        <v>219219</v>
      </c>
      <c r="G21" s="7"/>
    </row>
    <row r="22" spans="1:7" ht="19.899999999999999" customHeight="1" x14ac:dyDescent="0.4">
      <c r="A22" s="22" t="s">
        <v>258</v>
      </c>
      <c r="B22" s="10" t="s">
        <v>259</v>
      </c>
      <c r="C22" s="5" t="s">
        <v>260</v>
      </c>
      <c r="D22" s="5">
        <v>568</v>
      </c>
      <c r="E22" s="5"/>
      <c r="F22" s="7">
        <f>F21+D22</f>
        <v>219787</v>
      </c>
      <c r="G22" s="7"/>
    </row>
    <row r="23" spans="1:7" ht="19.899999999999999" customHeight="1" x14ac:dyDescent="0.4">
      <c r="A23" s="22" t="s">
        <v>261</v>
      </c>
      <c r="B23" s="10" t="s">
        <v>262</v>
      </c>
      <c r="C23" s="5" t="s">
        <v>263</v>
      </c>
      <c r="D23" s="5"/>
      <c r="E23" s="5">
        <v>8750</v>
      </c>
      <c r="F23" s="7">
        <f>F22-E23</f>
        <v>211037</v>
      </c>
      <c r="G23" s="7"/>
    </row>
    <row r="24" spans="1:7" ht="19.899999999999999" customHeight="1" x14ac:dyDescent="0.4">
      <c r="A24" s="22" t="s">
        <v>264</v>
      </c>
      <c r="B24" s="10" t="s">
        <v>265</v>
      </c>
      <c r="C24" s="5" t="s">
        <v>266</v>
      </c>
      <c r="D24" s="5">
        <v>12878</v>
      </c>
      <c r="E24" s="5"/>
      <c r="F24" s="7">
        <f>F23+D24</f>
        <v>223915</v>
      </c>
      <c r="G24" s="7"/>
    </row>
    <row r="25" spans="1:7" ht="19.899999999999999" customHeight="1" x14ac:dyDescent="0.4">
      <c r="A25" s="22" t="s">
        <v>215</v>
      </c>
      <c r="B25" s="10" t="s">
        <v>267</v>
      </c>
      <c r="C25" s="5" t="s">
        <v>268</v>
      </c>
      <c r="D25" s="5"/>
      <c r="E25" s="5">
        <v>600</v>
      </c>
      <c r="F25" s="7">
        <f>F24-E25</f>
        <v>223315</v>
      </c>
      <c r="G25" s="7"/>
    </row>
    <row r="26" spans="1:7" ht="19.899999999999999" customHeight="1" x14ac:dyDescent="0.4">
      <c r="A26" s="22" t="s">
        <v>269</v>
      </c>
      <c r="B26" s="10" t="s">
        <v>270</v>
      </c>
      <c r="C26" s="5" t="s">
        <v>271</v>
      </c>
      <c r="D26" s="5"/>
      <c r="E26" s="5">
        <v>9540</v>
      </c>
      <c r="F26" s="7">
        <f>F25-E26</f>
        <v>213775</v>
      </c>
      <c r="G26" s="7"/>
    </row>
    <row r="27" spans="1:7" ht="19.899999999999999" customHeight="1" x14ac:dyDescent="0.4">
      <c r="A27" s="24" t="s">
        <v>15</v>
      </c>
      <c r="B27" s="10"/>
      <c r="C27" s="5"/>
      <c r="D27" s="5">
        <f>SUM(D5:D26)</f>
        <v>23463</v>
      </c>
      <c r="E27" s="5">
        <f>SUM(E5:E26)</f>
        <v>160875</v>
      </c>
      <c r="F27" s="7"/>
      <c r="G27" s="7"/>
    </row>
    <row r="28" spans="1:7" ht="30" customHeight="1" x14ac:dyDescent="0.4">
      <c r="A28" s="1" t="s">
        <v>0</v>
      </c>
      <c r="C28" s="2" t="s">
        <v>273</v>
      </c>
      <c r="E28" s="1" t="s">
        <v>272</v>
      </c>
      <c r="G28" s="1" t="s">
        <v>1</v>
      </c>
    </row>
    <row r="29" spans="1:7" x14ac:dyDescent="0.4">
      <c r="B29" s="6"/>
    </row>
    <row r="30" spans="1:7" x14ac:dyDescent="0.4">
      <c r="B30" s="6"/>
    </row>
  </sheetData>
  <mergeCells count="1">
    <mergeCell ref="A1:G1"/>
  </mergeCells>
  <phoneticPr fontId="18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5"/>
  <sheetViews>
    <sheetView view="pageBreakPreview" zoomScaleNormal="100" zoomScaleSheetLayoutView="100" workbookViewId="0">
      <selection activeCell="C12" sqref="C12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34" t="s">
        <v>33</v>
      </c>
      <c r="B1" s="34"/>
      <c r="C1" s="34"/>
      <c r="D1" s="34"/>
      <c r="E1" s="34"/>
      <c r="F1" s="34"/>
      <c r="G1" s="34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9" t="s">
        <v>16</v>
      </c>
      <c r="G2" s="9"/>
    </row>
    <row r="3" spans="1:7" ht="19.899999999999999" customHeight="1" x14ac:dyDescent="0.4">
      <c r="A3" s="1" t="s">
        <v>3</v>
      </c>
      <c r="B3" s="2">
        <v>252000</v>
      </c>
      <c r="C3" s="1" t="s">
        <v>19</v>
      </c>
      <c r="E3" s="1" t="s">
        <v>4</v>
      </c>
      <c r="F3" s="2">
        <v>396000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34</v>
      </c>
      <c r="F4" s="8" t="s">
        <v>12</v>
      </c>
      <c r="G4" s="3" t="s">
        <v>10</v>
      </c>
    </row>
    <row r="5" spans="1:7" ht="19.899999999999999" customHeight="1" x14ac:dyDescent="0.4">
      <c r="A5" s="7" t="s">
        <v>11</v>
      </c>
      <c r="B5" s="10" t="s">
        <v>30</v>
      </c>
      <c r="C5" s="5" t="s">
        <v>17</v>
      </c>
      <c r="D5" s="5"/>
      <c r="E5" s="5"/>
      <c r="F5" s="7">
        <v>432000</v>
      </c>
      <c r="G5" s="7"/>
    </row>
    <row r="6" spans="1:7" ht="19.899999999999999" customHeight="1" x14ac:dyDescent="0.4">
      <c r="A6" s="33" t="s">
        <v>35</v>
      </c>
      <c r="B6" s="10" t="s">
        <v>31</v>
      </c>
      <c r="C6" s="5" t="s">
        <v>275</v>
      </c>
      <c r="D6" s="5"/>
      <c r="E6" s="5">
        <v>288000</v>
      </c>
      <c r="F6" s="7">
        <f>F5-E6</f>
        <v>144000</v>
      </c>
      <c r="G6" s="7"/>
    </row>
    <row r="7" spans="1:7" ht="19.899999999999999" customHeight="1" x14ac:dyDescent="0.4">
      <c r="A7" s="33" t="s">
        <v>36</v>
      </c>
      <c r="B7" s="10" t="s">
        <v>32</v>
      </c>
      <c r="C7" s="5" t="s">
        <v>276</v>
      </c>
      <c r="D7" s="5">
        <v>252000</v>
      </c>
      <c r="E7" s="5"/>
      <c r="F7" s="7">
        <f>F6+D7</f>
        <v>396000</v>
      </c>
      <c r="G7" s="7"/>
    </row>
    <row r="8" spans="1:7" ht="19.899999999999999" customHeight="1" x14ac:dyDescent="0.25">
      <c r="A8" s="7"/>
      <c r="B8" s="10"/>
      <c r="C8" s="5"/>
      <c r="D8" s="5"/>
      <c r="E8" s="5"/>
      <c r="F8" s="7"/>
      <c r="G8" s="7"/>
    </row>
    <row r="9" spans="1:7" ht="19.899999999999999" customHeight="1" x14ac:dyDescent="0.25">
      <c r="A9" s="7"/>
      <c r="B9" s="10"/>
      <c r="C9" s="5"/>
      <c r="D9" s="5"/>
      <c r="E9" s="5"/>
      <c r="F9" s="7"/>
      <c r="G9" s="7"/>
    </row>
    <row r="10" spans="1:7" ht="19.899999999999999" customHeight="1" x14ac:dyDescent="0.25">
      <c r="A10" s="7"/>
      <c r="B10" s="10"/>
      <c r="C10" s="5"/>
      <c r="D10" s="5"/>
      <c r="E10" s="5"/>
      <c r="F10" s="7"/>
      <c r="G10" s="7"/>
    </row>
    <row r="11" spans="1:7" ht="19.899999999999999" customHeight="1" x14ac:dyDescent="0.25">
      <c r="A11" s="7"/>
      <c r="B11" s="10"/>
      <c r="C11" s="5"/>
      <c r="D11" s="5"/>
      <c r="E11" s="5"/>
      <c r="F11" s="7"/>
      <c r="G11" s="7"/>
    </row>
    <row r="12" spans="1:7" ht="19.899999999999999" customHeight="1" x14ac:dyDescent="0.25">
      <c r="A12" s="7"/>
      <c r="B12" s="10"/>
      <c r="C12" s="5"/>
      <c r="D12" s="5"/>
      <c r="E12" s="5"/>
      <c r="F12" s="7"/>
      <c r="G12" s="7"/>
    </row>
    <row r="13" spans="1:7" ht="19.899999999999999" customHeight="1" x14ac:dyDescent="0.25">
      <c r="A13" s="7"/>
      <c r="B13" s="10"/>
      <c r="C13" s="5"/>
      <c r="D13" s="5"/>
      <c r="E13" s="5"/>
      <c r="F13" s="7"/>
      <c r="G13" s="7"/>
    </row>
    <row r="14" spans="1:7" ht="19.899999999999999" customHeight="1" x14ac:dyDescent="0.25">
      <c r="A14" s="7"/>
      <c r="B14" s="10"/>
      <c r="C14" s="5"/>
      <c r="D14" s="5"/>
      <c r="E14" s="5"/>
      <c r="F14" s="7"/>
      <c r="G14" s="7"/>
    </row>
    <row r="15" spans="1:7" ht="19.899999999999999" customHeight="1" x14ac:dyDescent="0.25">
      <c r="A15" s="7"/>
      <c r="B15" s="10"/>
      <c r="C15" s="5"/>
      <c r="D15" s="5"/>
      <c r="E15" s="5"/>
      <c r="F15" s="7"/>
      <c r="G15" s="7"/>
    </row>
    <row r="16" spans="1:7" ht="19.899999999999999" customHeight="1" x14ac:dyDescent="0.25">
      <c r="A16" s="7"/>
      <c r="B16" s="10"/>
      <c r="C16" s="5"/>
      <c r="D16" s="5"/>
      <c r="E16" s="5"/>
      <c r="F16" s="7"/>
      <c r="G16" s="7"/>
    </row>
    <row r="17" spans="1:7" ht="19.899999999999999" customHeight="1" x14ac:dyDescent="0.4">
      <c r="A17" s="7"/>
      <c r="B17" s="10"/>
      <c r="C17" s="5"/>
      <c r="D17" s="5"/>
      <c r="E17" s="5"/>
      <c r="F17" s="7"/>
      <c r="G17" s="7"/>
    </row>
    <row r="18" spans="1:7" ht="19.899999999999999" customHeight="1" x14ac:dyDescent="0.4">
      <c r="A18" s="7"/>
      <c r="B18" s="10"/>
      <c r="C18" s="5"/>
      <c r="D18" s="5"/>
      <c r="E18" s="5"/>
      <c r="F18" s="7"/>
      <c r="G18" s="7"/>
    </row>
    <row r="19" spans="1:7" ht="19.899999999999999" customHeight="1" x14ac:dyDescent="0.4">
      <c r="A19" s="7"/>
      <c r="B19" s="10"/>
      <c r="C19" s="5"/>
      <c r="D19" s="5"/>
      <c r="E19" s="5"/>
      <c r="F19" s="7"/>
      <c r="G19" s="7"/>
    </row>
    <row r="20" spans="1:7" ht="19.899999999999999" customHeight="1" x14ac:dyDescent="0.4">
      <c r="A20" s="7"/>
      <c r="B20" s="10"/>
      <c r="C20" s="5"/>
      <c r="D20" s="5"/>
      <c r="E20" s="5"/>
      <c r="F20" s="7"/>
      <c r="G20" s="7"/>
    </row>
    <row r="21" spans="1:7" ht="19.899999999999999" customHeight="1" x14ac:dyDescent="0.4">
      <c r="A21" s="7"/>
      <c r="B21" s="10"/>
      <c r="C21" s="5"/>
      <c r="D21" s="5"/>
      <c r="E21" s="5"/>
      <c r="F21" s="7"/>
      <c r="G21" s="7"/>
    </row>
    <row r="22" spans="1:7" ht="19.899999999999999" customHeight="1" x14ac:dyDescent="0.4">
      <c r="A22" s="11" t="s">
        <v>15</v>
      </c>
      <c r="B22" s="10"/>
      <c r="C22" s="5"/>
      <c r="D22" s="5">
        <f>SUM(D5:D21)</f>
        <v>252000</v>
      </c>
      <c r="E22" s="5">
        <f>SUM(E5:E21)</f>
        <v>288000</v>
      </c>
      <c r="F22" s="7">
        <f>F7</f>
        <v>396000</v>
      </c>
      <c r="G22" s="7"/>
    </row>
    <row r="23" spans="1:7" ht="30" customHeight="1" x14ac:dyDescent="0.4">
      <c r="A23" s="1" t="s">
        <v>0</v>
      </c>
      <c r="C23" s="2" t="s">
        <v>273</v>
      </c>
      <c r="E23" s="1" t="s">
        <v>272</v>
      </c>
      <c r="G23" s="1" t="s">
        <v>1</v>
      </c>
    </row>
    <row r="24" spans="1:7" x14ac:dyDescent="0.4">
      <c r="B24" s="6"/>
    </row>
    <row r="25" spans="1:7" x14ac:dyDescent="0.4">
      <c r="B25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6"/>
  <sheetViews>
    <sheetView view="pageBreakPreview" topLeftCell="A10" zoomScaleNormal="100" zoomScaleSheetLayoutView="100" workbookViewId="0">
      <selection activeCell="K16" sqref="K15:K16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34" t="s">
        <v>33</v>
      </c>
      <c r="B1" s="34"/>
      <c r="C1" s="34"/>
      <c r="D1" s="34"/>
      <c r="E1" s="34"/>
      <c r="F1" s="34"/>
      <c r="G1" s="34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9" t="s">
        <v>37</v>
      </c>
      <c r="G2" s="9"/>
    </row>
    <row r="3" spans="1:7" ht="19.899999999999999" customHeight="1" x14ac:dyDescent="0.4">
      <c r="A3" s="1" t="s">
        <v>3</v>
      </c>
      <c r="B3" s="2">
        <f>D23</f>
        <v>26200</v>
      </c>
      <c r="C3" s="1" t="s">
        <v>70</v>
      </c>
      <c r="E3" s="1" t="s">
        <v>4</v>
      </c>
      <c r="F3" s="2">
        <v>2523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9</v>
      </c>
      <c r="F4" s="8" t="s">
        <v>12</v>
      </c>
      <c r="G4" s="3" t="s">
        <v>10</v>
      </c>
    </row>
    <row r="5" spans="1:7" ht="19.899999999999999" customHeight="1" x14ac:dyDescent="0.4">
      <c r="A5" s="22" t="s">
        <v>38</v>
      </c>
      <c r="B5" s="10" t="s">
        <v>39</v>
      </c>
      <c r="C5" s="5" t="s">
        <v>40</v>
      </c>
      <c r="D5" s="5">
        <v>3000</v>
      </c>
      <c r="E5" s="5"/>
      <c r="F5" s="7">
        <f>D5</f>
        <v>3000</v>
      </c>
      <c r="G5" s="7"/>
    </row>
    <row r="6" spans="1:7" ht="19.899999999999999" customHeight="1" x14ac:dyDescent="0.4">
      <c r="A6" s="22" t="s">
        <v>48</v>
      </c>
      <c r="B6" s="10" t="s">
        <v>41</v>
      </c>
      <c r="C6" s="5" t="s">
        <v>40</v>
      </c>
      <c r="D6" s="5">
        <v>1000</v>
      </c>
      <c r="E6" s="5"/>
      <c r="F6" s="7">
        <f>F5+D6</f>
        <v>4000</v>
      </c>
      <c r="G6" s="7"/>
    </row>
    <row r="7" spans="1:7" ht="25.5" customHeight="1" x14ac:dyDescent="0.4">
      <c r="A7" s="22" t="s">
        <v>49</v>
      </c>
      <c r="B7" s="10" t="s">
        <v>42</v>
      </c>
      <c r="C7" s="5" t="s">
        <v>40</v>
      </c>
      <c r="D7" s="5">
        <v>1000</v>
      </c>
      <c r="E7" s="5"/>
      <c r="F7" s="7">
        <f>F6+D7</f>
        <v>5000</v>
      </c>
      <c r="G7" s="7"/>
    </row>
    <row r="8" spans="1:7" ht="22.5" customHeight="1" x14ac:dyDescent="0.4">
      <c r="A8" s="22" t="s">
        <v>50</v>
      </c>
      <c r="B8" s="10" t="s">
        <v>43</v>
      </c>
      <c r="C8" s="5" t="s">
        <v>40</v>
      </c>
      <c r="D8" s="5">
        <v>5000</v>
      </c>
      <c r="E8" s="5"/>
      <c r="F8" s="7">
        <f>F7+D8</f>
        <v>10000</v>
      </c>
      <c r="G8" s="7"/>
    </row>
    <row r="9" spans="1:7" ht="21.75" customHeight="1" x14ac:dyDescent="0.4">
      <c r="A9" s="22" t="s">
        <v>51</v>
      </c>
      <c r="B9" s="10" t="s">
        <v>44</v>
      </c>
      <c r="C9" s="23" t="s">
        <v>52</v>
      </c>
      <c r="D9" s="5">
        <v>7000</v>
      </c>
      <c r="E9" s="5"/>
      <c r="F9" s="7">
        <f t="shared" ref="F9:F10" si="0">F8+D9</f>
        <v>17000</v>
      </c>
      <c r="G9" s="7"/>
    </row>
    <row r="10" spans="1:7" ht="19.899999999999999" customHeight="1" x14ac:dyDescent="0.4">
      <c r="A10" s="22" t="s">
        <v>53</v>
      </c>
      <c r="B10" s="10" t="s">
        <v>45</v>
      </c>
      <c r="C10" s="5" t="s">
        <v>52</v>
      </c>
      <c r="D10" s="5">
        <v>9200</v>
      </c>
      <c r="E10" s="5"/>
      <c r="F10" s="7">
        <f t="shared" si="0"/>
        <v>26200</v>
      </c>
      <c r="G10" s="7"/>
    </row>
    <row r="11" spans="1:7" ht="19.899999999999999" customHeight="1" x14ac:dyDescent="0.4">
      <c r="A11" s="22" t="s">
        <v>54</v>
      </c>
      <c r="B11" s="10" t="s">
        <v>47</v>
      </c>
      <c r="C11" s="5" t="s">
        <v>55</v>
      </c>
      <c r="D11" s="5"/>
      <c r="E11" s="5">
        <v>1979</v>
      </c>
      <c r="F11" s="7">
        <f>F10-E11</f>
        <v>24221</v>
      </c>
      <c r="G11" s="7"/>
    </row>
    <row r="12" spans="1:7" ht="19.899999999999999" customHeight="1" x14ac:dyDescent="0.4">
      <c r="A12" s="22" t="s">
        <v>54</v>
      </c>
      <c r="B12" s="10" t="s">
        <v>47</v>
      </c>
      <c r="C12" s="5" t="s">
        <v>56</v>
      </c>
      <c r="D12" s="5"/>
      <c r="E12" s="5">
        <v>4500</v>
      </c>
      <c r="F12" s="7">
        <f>F11-E12</f>
        <v>19721</v>
      </c>
      <c r="G12" s="7"/>
    </row>
    <row r="13" spans="1:7" ht="19.899999999999999" customHeight="1" x14ac:dyDescent="0.4">
      <c r="A13" s="22" t="s">
        <v>54</v>
      </c>
      <c r="B13" s="10" t="s">
        <v>46</v>
      </c>
      <c r="C13" s="5" t="s">
        <v>57</v>
      </c>
      <c r="D13" s="5"/>
      <c r="E13" s="5">
        <v>162</v>
      </c>
      <c r="F13" s="7">
        <f t="shared" ref="F13:F22" si="1">F12-E13</f>
        <v>19559</v>
      </c>
      <c r="G13" s="7"/>
    </row>
    <row r="14" spans="1:7" ht="19.899999999999999" customHeight="1" x14ac:dyDescent="0.4">
      <c r="A14" s="22" t="s">
        <v>54</v>
      </c>
      <c r="B14" s="10" t="s">
        <v>46</v>
      </c>
      <c r="C14" s="5" t="s">
        <v>58</v>
      </c>
      <c r="D14" s="5"/>
      <c r="E14" s="5">
        <v>510</v>
      </c>
      <c r="F14" s="7">
        <f t="shared" si="1"/>
        <v>19049</v>
      </c>
      <c r="G14" s="7"/>
    </row>
    <row r="15" spans="1:7" ht="19.899999999999999" customHeight="1" x14ac:dyDescent="0.4">
      <c r="A15" s="22" t="s">
        <v>54</v>
      </c>
      <c r="B15" s="10" t="s">
        <v>46</v>
      </c>
      <c r="C15" s="5" t="s">
        <v>59</v>
      </c>
      <c r="D15" s="5"/>
      <c r="E15" s="5">
        <v>1590</v>
      </c>
      <c r="F15" s="7">
        <f t="shared" si="1"/>
        <v>17459</v>
      </c>
      <c r="G15" s="7"/>
    </row>
    <row r="16" spans="1:7" ht="19.899999999999999" customHeight="1" x14ac:dyDescent="0.4">
      <c r="A16" s="22" t="s">
        <v>54</v>
      </c>
      <c r="B16" s="10" t="s">
        <v>46</v>
      </c>
      <c r="C16" s="5" t="s">
        <v>60</v>
      </c>
      <c r="D16" s="5"/>
      <c r="E16" s="5">
        <v>452</v>
      </c>
      <c r="F16" s="7">
        <f t="shared" si="1"/>
        <v>17007</v>
      </c>
      <c r="G16" s="7"/>
    </row>
    <row r="17" spans="1:7" ht="19.899999999999999" customHeight="1" x14ac:dyDescent="0.4">
      <c r="A17" s="22" t="s">
        <v>61</v>
      </c>
      <c r="B17" s="10" t="s">
        <v>63</v>
      </c>
      <c r="C17" s="5" t="s">
        <v>64</v>
      </c>
      <c r="D17" s="5"/>
      <c r="E17" s="5">
        <v>140</v>
      </c>
      <c r="F17" s="7">
        <f t="shared" si="1"/>
        <v>16867</v>
      </c>
      <c r="G17" s="7"/>
    </row>
    <row r="18" spans="1:7" ht="19.899999999999999" customHeight="1" x14ac:dyDescent="0.4">
      <c r="A18" s="22" t="s">
        <v>61</v>
      </c>
      <c r="B18" s="10" t="s">
        <v>63</v>
      </c>
      <c r="C18" s="5" t="s">
        <v>65</v>
      </c>
      <c r="D18" s="5"/>
      <c r="E18" s="5">
        <v>70</v>
      </c>
      <c r="F18" s="7">
        <f t="shared" si="1"/>
        <v>16797</v>
      </c>
      <c r="G18" s="7"/>
    </row>
    <row r="19" spans="1:7" ht="19.899999999999999" customHeight="1" x14ac:dyDescent="0.4">
      <c r="A19" s="22" t="s">
        <v>61</v>
      </c>
      <c r="B19" s="10" t="s">
        <v>62</v>
      </c>
      <c r="C19" s="5" t="s">
        <v>66</v>
      </c>
      <c r="D19" s="5"/>
      <c r="E19" s="5">
        <v>2784</v>
      </c>
      <c r="F19" s="7">
        <f t="shared" si="1"/>
        <v>14013</v>
      </c>
      <c r="G19" s="7"/>
    </row>
    <row r="20" spans="1:7" ht="19.899999999999999" customHeight="1" x14ac:dyDescent="0.4">
      <c r="A20" s="22" t="s">
        <v>61</v>
      </c>
      <c r="B20" s="10" t="s">
        <v>62</v>
      </c>
      <c r="C20" s="5" t="s">
        <v>67</v>
      </c>
      <c r="D20" s="5"/>
      <c r="E20" s="5">
        <v>2490</v>
      </c>
      <c r="F20" s="7">
        <f t="shared" si="1"/>
        <v>11523</v>
      </c>
      <c r="G20" s="7"/>
    </row>
    <row r="21" spans="1:7" ht="19.899999999999999" customHeight="1" x14ac:dyDescent="0.4">
      <c r="A21" s="22" t="s">
        <v>61</v>
      </c>
      <c r="B21" s="10" t="s">
        <v>62</v>
      </c>
      <c r="C21" s="5" t="s">
        <v>68</v>
      </c>
      <c r="D21" s="5"/>
      <c r="E21" s="5">
        <v>6000</v>
      </c>
      <c r="F21" s="7">
        <f t="shared" si="1"/>
        <v>5523</v>
      </c>
      <c r="G21" s="7"/>
    </row>
    <row r="22" spans="1:7" ht="19.899999999999999" customHeight="1" x14ac:dyDescent="0.4">
      <c r="A22" s="22" t="s">
        <v>61</v>
      </c>
      <c r="B22" s="10" t="s">
        <v>62</v>
      </c>
      <c r="C22" s="5" t="s">
        <v>69</v>
      </c>
      <c r="D22" s="5"/>
      <c r="E22" s="5">
        <v>3000</v>
      </c>
      <c r="F22" s="7">
        <f t="shared" si="1"/>
        <v>2523</v>
      </c>
      <c r="G22" s="7"/>
    </row>
    <row r="23" spans="1:7" ht="19.899999999999999" customHeight="1" x14ac:dyDescent="0.4">
      <c r="A23" s="24" t="s">
        <v>15</v>
      </c>
      <c r="B23" s="10"/>
      <c r="C23" s="5"/>
      <c r="D23" s="5">
        <f>SUM(D5:D22)</f>
        <v>26200</v>
      </c>
      <c r="E23" s="5">
        <f>SUM(E5:E22)</f>
        <v>23677</v>
      </c>
      <c r="F23" s="7">
        <f>D23-E23</f>
        <v>2523</v>
      </c>
      <c r="G23" s="7"/>
    </row>
    <row r="24" spans="1:7" ht="30" customHeight="1" x14ac:dyDescent="0.4">
      <c r="A24" s="1" t="s">
        <v>0</v>
      </c>
      <c r="C24" s="2" t="s">
        <v>273</v>
      </c>
      <c r="E24" s="1" t="s">
        <v>272</v>
      </c>
      <c r="G24" s="1" t="s">
        <v>1</v>
      </c>
    </row>
    <row r="25" spans="1:7" x14ac:dyDescent="0.4">
      <c r="B25" s="6"/>
    </row>
    <row r="26" spans="1:7" x14ac:dyDescent="0.4">
      <c r="B26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7"/>
  <sheetViews>
    <sheetView view="pageBreakPreview" topLeftCell="A13" zoomScaleNormal="100" zoomScaleSheetLayoutView="100" workbookViewId="0">
      <selection activeCell="C6" sqref="C6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34" t="s">
        <v>33</v>
      </c>
      <c r="B1" s="34"/>
      <c r="C1" s="34"/>
      <c r="D1" s="34"/>
      <c r="E1" s="34"/>
      <c r="F1" s="34"/>
      <c r="G1" s="34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19" t="s">
        <v>24</v>
      </c>
      <c r="F2" s="20" t="s">
        <v>25</v>
      </c>
      <c r="G2" s="9"/>
    </row>
    <row r="3" spans="1:7" ht="19.899999999999999" customHeight="1" x14ac:dyDescent="0.4">
      <c r="A3" s="1" t="s">
        <v>3</v>
      </c>
      <c r="B3" s="2">
        <v>111200</v>
      </c>
      <c r="C3" s="1" t="s">
        <v>112</v>
      </c>
      <c r="E3" s="1" t="s">
        <v>4</v>
      </c>
      <c r="F3" s="2">
        <v>0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9</v>
      </c>
      <c r="F4" s="8" t="s">
        <v>12</v>
      </c>
      <c r="G4" s="3" t="s">
        <v>10</v>
      </c>
    </row>
    <row r="5" spans="1:7" ht="19.899999999999999" customHeight="1" x14ac:dyDescent="0.4">
      <c r="A5" s="22" t="s">
        <v>71</v>
      </c>
      <c r="B5" s="10" t="s">
        <v>72</v>
      </c>
      <c r="C5" s="25" t="s">
        <v>293</v>
      </c>
      <c r="D5" s="5">
        <v>1000</v>
      </c>
      <c r="E5" s="5"/>
      <c r="F5" s="7"/>
      <c r="G5" s="7"/>
    </row>
    <row r="6" spans="1:7" ht="19.899999999999999" customHeight="1" x14ac:dyDescent="0.4">
      <c r="A6" s="22" t="s">
        <v>73</v>
      </c>
      <c r="B6" s="10" t="s">
        <v>74</v>
      </c>
      <c r="C6" s="12" t="s">
        <v>294</v>
      </c>
      <c r="D6" s="5">
        <v>3000</v>
      </c>
      <c r="E6" s="5"/>
      <c r="F6" s="7"/>
      <c r="G6" s="7"/>
    </row>
    <row r="7" spans="1:7" ht="19.899999999999999" customHeight="1" x14ac:dyDescent="0.4">
      <c r="A7" s="22" t="s">
        <v>76</v>
      </c>
      <c r="B7" s="10" t="s">
        <v>75</v>
      </c>
      <c r="C7" s="12" t="s">
        <v>277</v>
      </c>
      <c r="D7" s="5">
        <v>10000</v>
      </c>
      <c r="E7" s="5"/>
      <c r="F7" s="7"/>
      <c r="G7" s="7"/>
    </row>
    <row r="8" spans="1:7" ht="38.25" customHeight="1" x14ac:dyDescent="0.4">
      <c r="A8" s="22" t="s">
        <v>76</v>
      </c>
      <c r="B8" s="10" t="s">
        <v>75</v>
      </c>
      <c r="C8" s="14" t="s">
        <v>77</v>
      </c>
      <c r="D8" s="5">
        <v>5000</v>
      </c>
      <c r="E8" s="5"/>
      <c r="F8" s="7"/>
      <c r="G8" s="7"/>
    </row>
    <row r="9" spans="1:7" ht="23.25" customHeight="1" x14ac:dyDescent="0.4">
      <c r="A9" s="22" t="s">
        <v>78</v>
      </c>
      <c r="B9" s="10" t="s">
        <v>79</v>
      </c>
      <c r="C9" s="14" t="s">
        <v>278</v>
      </c>
      <c r="D9" s="5">
        <v>20000</v>
      </c>
      <c r="E9" s="5"/>
      <c r="F9" s="7"/>
      <c r="G9" s="7"/>
    </row>
    <row r="10" spans="1:7" ht="38.25" customHeight="1" x14ac:dyDescent="0.4">
      <c r="A10" s="22" t="s">
        <v>78</v>
      </c>
      <c r="B10" s="10" t="s">
        <v>79</v>
      </c>
      <c r="C10" s="14" t="s">
        <v>80</v>
      </c>
      <c r="D10" s="5">
        <v>64000</v>
      </c>
      <c r="E10" s="5"/>
      <c r="F10" s="7"/>
      <c r="G10" s="7"/>
    </row>
    <row r="11" spans="1:7" ht="33" customHeight="1" x14ac:dyDescent="0.4">
      <c r="A11" s="22" t="s">
        <v>78</v>
      </c>
      <c r="B11" s="10" t="s">
        <v>79</v>
      </c>
      <c r="C11" s="14" t="s">
        <v>81</v>
      </c>
      <c r="D11" s="5">
        <v>4000</v>
      </c>
      <c r="E11" s="5"/>
      <c r="F11" s="7"/>
      <c r="G11" s="7"/>
    </row>
    <row r="12" spans="1:7" ht="32.25" customHeight="1" x14ac:dyDescent="0.4">
      <c r="A12" s="22" t="s">
        <v>82</v>
      </c>
      <c r="B12" s="10" t="s">
        <v>83</v>
      </c>
      <c r="C12" s="14" t="s">
        <v>84</v>
      </c>
      <c r="D12" s="5">
        <v>3200</v>
      </c>
      <c r="E12" s="5"/>
      <c r="F12" s="7"/>
      <c r="G12" s="7"/>
    </row>
    <row r="13" spans="1:7" ht="19.899999999999999" customHeight="1" x14ac:dyDescent="0.4">
      <c r="A13" s="22" t="s">
        <v>85</v>
      </c>
      <c r="B13" s="10" t="s">
        <v>86</v>
      </c>
      <c r="C13" s="14" t="s">
        <v>87</v>
      </c>
      <c r="D13" s="5">
        <v>1000</v>
      </c>
      <c r="E13" s="5"/>
      <c r="F13" s="7"/>
      <c r="G13" s="7"/>
    </row>
    <row r="14" spans="1:7" ht="19.899999999999999" customHeight="1" x14ac:dyDescent="0.4">
      <c r="A14" s="22" t="s">
        <v>88</v>
      </c>
      <c r="B14" s="10" t="s">
        <v>90</v>
      </c>
      <c r="C14" s="5" t="s">
        <v>91</v>
      </c>
      <c r="D14" s="5"/>
      <c r="E14" s="5">
        <v>2082</v>
      </c>
      <c r="F14" s="7"/>
      <c r="G14" s="7"/>
    </row>
    <row r="15" spans="1:7" ht="19.899999999999999" customHeight="1" x14ac:dyDescent="0.4">
      <c r="A15" s="22" t="s">
        <v>88</v>
      </c>
      <c r="B15" s="10" t="s">
        <v>90</v>
      </c>
      <c r="C15" s="5" t="s">
        <v>92</v>
      </c>
      <c r="D15" s="5"/>
      <c r="E15" s="5">
        <v>8000</v>
      </c>
      <c r="F15" s="7"/>
      <c r="G15" s="7"/>
    </row>
    <row r="16" spans="1:7" ht="19.899999999999999" customHeight="1" x14ac:dyDescent="0.4">
      <c r="A16" s="22" t="s">
        <v>88</v>
      </c>
      <c r="B16" s="10" t="s">
        <v>89</v>
      </c>
      <c r="C16" s="5" t="s">
        <v>93</v>
      </c>
      <c r="D16" s="5"/>
      <c r="E16" s="5">
        <v>11800</v>
      </c>
      <c r="F16" s="7"/>
      <c r="G16" s="7"/>
    </row>
    <row r="17" spans="1:7" ht="19.899999999999999" customHeight="1" x14ac:dyDescent="0.4">
      <c r="A17" s="22" t="s">
        <v>88</v>
      </c>
      <c r="B17" s="10" t="s">
        <v>89</v>
      </c>
      <c r="C17" s="5" t="s">
        <v>94</v>
      </c>
      <c r="D17" s="5"/>
      <c r="E17" s="5">
        <v>6000</v>
      </c>
      <c r="F17" s="7"/>
      <c r="G17" s="7"/>
    </row>
    <row r="18" spans="1:7" ht="19.899999999999999" customHeight="1" x14ac:dyDescent="0.4">
      <c r="A18" s="22" t="s">
        <v>88</v>
      </c>
      <c r="B18" s="10" t="s">
        <v>89</v>
      </c>
      <c r="C18" s="5" t="s">
        <v>95</v>
      </c>
      <c r="D18" s="5"/>
      <c r="E18" s="5">
        <v>2200</v>
      </c>
      <c r="F18" s="7"/>
      <c r="G18" s="7"/>
    </row>
    <row r="19" spans="1:7" ht="19.899999999999999" customHeight="1" x14ac:dyDescent="0.4">
      <c r="A19" s="22" t="s">
        <v>88</v>
      </c>
      <c r="B19" s="10" t="s">
        <v>89</v>
      </c>
      <c r="C19" s="5" t="s">
        <v>96</v>
      </c>
      <c r="D19" s="5"/>
      <c r="E19" s="5">
        <v>4000</v>
      </c>
      <c r="F19" s="7"/>
      <c r="G19" s="7"/>
    </row>
    <row r="20" spans="1:7" ht="19.899999999999999" customHeight="1" x14ac:dyDescent="0.4">
      <c r="A20" s="22" t="s">
        <v>88</v>
      </c>
      <c r="B20" s="10" t="s">
        <v>89</v>
      </c>
      <c r="C20" s="5" t="s">
        <v>97</v>
      </c>
      <c r="D20" s="5"/>
      <c r="E20" s="5">
        <v>13500</v>
      </c>
      <c r="F20" s="7"/>
      <c r="G20" s="7"/>
    </row>
    <row r="21" spans="1:7" ht="19.899999999999999" customHeight="1" x14ac:dyDescent="0.4">
      <c r="A21" s="22" t="s">
        <v>88</v>
      </c>
      <c r="B21" s="10" t="s">
        <v>89</v>
      </c>
      <c r="C21" s="5" t="s">
        <v>98</v>
      </c>
      <c r="D21" s="5"/>
      <c r="E21" s="5">
        <v>900</v>
      </c>
      <c r="F21" s="7"/>
      <c r="G21" s="7"/>
    </row>
    <row r="22" spans="1:7" ht="19.899999999999999" customHeight="1" x14ac:dyDescent="0.4">
      <c r="A22" s="22" t="s">
        <v>88</v>
      </c>
      <c r="B22" s="10" t="s">
        <v>89</v>
      </c>
      <c r="C22" s="5" t="s">
        <v>99</v>
      </c>
      <c r="D22" s="5"/>
      <c r="E22" s="5">
        <v>2800</v>
      </c>
      <c r="F22" s="7"/>
      <c r="G22" s="7"/>
    </row>
    <row r="23" spans="1:7" ht="19.899999999999999" customHeight="1" x14ac:dyDescent="0.4">
      <c r="A23" s="22" t="s">
        <v>88</v>
      </c>
      <c r="B23" s="10" t="s">
        <v>89</v>
      </c>
      <c r="C23" s="5" t="s">
        <v>100</v>
      </c>
      <c r="D23" s="5"/>
      <c r="E23" s="5">
        <v>5040</v>
      </c>
      <c r="F23" s="7"/>
      <c r="G23" s="7"/>
    </row>
    <row r="24" spans="1:7" ht="19.899999999999999" customHeight="1" x14ac:dyDescent="0.4">
      <c r="A24" s="22" t="s">
        <v>88</v>
      </c>
      <c r="B24" s="10" t="s">
        <v>89</v>
      </c>
      <c r="C24" s="5" t="s">
        <v>101</v>
      </c>
      <c r="D24" s="5"/>
      <c r="E24" s="5">
        <v>328</v>
      </c>
      <c r="F24" s="7"/>
      <c r="G24" s="7"/>
    </row>
    <row r="25" spans="1:7" ht="19.899999999999999" customHeight="1" x14ac:dyDescent="0.4">
      <c r="A25" s="22" t="s">
        <v>88</v>
      </c>
      <c r="B25" s="10" t="s">
        <v>89</v>
      </c>
      <c r="C25" s="5" t="s">
        <v>102</v>
      </c>
      <c r="D25" s="5"/>
      <c r="E25" s="5">
        <v>12000</v>
      </c>
      <c r="F25" s="7"/>
      <c r="G25" s="7"/>
    </row>
    <row r="26" spans="1:7" ht="19.899999999999999" customHeight="1" x14ac:dyDescent="0.4">
      <c r="A26" s="22" t="s">
        <v>88</v>
      </c>
      <c r="B26" s="10" t="s">
        <v>89</v>
      </c>
      <c r="C26" s="5" t="s">
        <v>103</v>
      </c>
      <c r="D26" s="5"/>
      <c r="E26" s="5">
        <v>3580</v>
      </c>
      <c r="F26" s="7"/>
      <c r="G26" s="7"/>
    </row>
    <row r="27" spans="1:7" ht="19.899999999999999" customHeight="1" x14ac:dyDescent="0.4">
      <c r="A27" s="22" t="s">
        <v>88</v>
      </c>
      <c r="B27" s="10" t="s">
        <v>89</v>
      </c>
      <c r="C27" s="5" t="s">
        <v>104</v>
      </c>
      <c r="D27" s="5"/>
      <c r="E27" s="5">
        <v>9195</v>
      </c>
      <c r="F27" s="7"/>
      <c r="G27" s="7"/>
    </row>
    <row r="28" spans="1:7" ht="19.899999999999999" customHeight="1" x14ac:dyDescent="0.4">
      <c r="A28" s="22" t="s">
        <v>88</v>
      </c>
      <c r="B28" s="10" t="s">
        <v>89</v>
      </c>
      <c r="C28" s="5" t="s">
        <v>105</v>
      </c>
      <c r="D28" s="5"/>
      <c r="E28" s="5">
        <v>1178</v>
      </c>
      <c r="F28" s="7"/>
      <c r="G28" s="7"/>
    </row>
    <row r="29" spans="1:7" ht="19.899999999999999" customHeight="1" x14ac:dyDescent="0.4">
      <c r="A29" s="22" t="s">
        <v>88</v>
      </c>
      <c r="B29" s="10" t="s">
        <v>89</v>
      </c>
      <c r="C29" s="5" t="s">
        <v>106</v>
      </c>
      <c r="D29" s="5"/>
      <c r="E29" s="5">
        <v>17991</v>
      </c>
      <c r="F29" s="7"/>
      <c r="G29" s="7"/>
    </row>
    <row r="30" spans="1:7" ht="19.899999999999999" customHeight="1" x14ac:dyDescent="0.4">
      <c r="A30" s="22" t="s">
        <v>88</v>
      </c>
      <c r="B30" s="10" t="s">
        <v>89</v>
      </c>
      <c r="C30" s="5" t="s">
        <v>98</v>
      </c>
      <c r="D30" s="5"/>
      <c r="E30" s="5">
        <v>156</v>
      </c>
      <c r="F30" s="7"/>
      <c r="G30" s="7"/>
    </row>
    <row r="31" spans="1:7" ht="19.899999999999999" customHeight="1" x14ac:dyDescent="0.4">
      <c r="A31" s="22" t="s">
        <v>88</v>
      </c>
      <c r="B31" s="10" t="s">
        <v>89</v>
      </c>
      <c r="C31" s="5" t="s">
        <v>107</v>
      </c>
      <c r="D31" s="5"/>
      <c r="E31" s="5">
        <v>7500</v>
      </c>
      <c r="F31" s="7"/>
      <c r="G31" s="7"/>
    </row>
    <row r="32" spans="1:7" ht="19.899999999999999" customHeight="1" x14ac:dyDescent="0.4">
      <c r="A32" s="22" t="s">
        <v>108</v>
      </c>
      <c r="B32" s="10" t="s">
        <v>109</v>
      </c>
      <c r="C32" s="5" t="s">
        <v>110</v>
      </c>
      <c r="D32" s="5"/>
      <c r="E32" s="5">
        <v>1950</v>
      </c>
      <c r="F32" s="7"/>
      <c r="G32" s="7"/>
    </row>
    <row r="33" spans="1:7" ht="19.899999999999999" customHeight="1" x14ac:dyDescent="0.4">
      <c r="A33" s="22" t="s">
        <v>108</v>
      </c>
      <c r="B33" s="10" t="s">
        <v>109</v>
      </c>
      <c r="C33" s="5" t="s">
        <v>111</v>
      </c>
      <c r="D33" s="5"/>
      <c r="E33" s="5">
        <v>1000</v>
      </c>
      <c r="F33" s="7"/>
      <c r="G33" s="7"/>
    </row>
    <row r="34" spans="1:7" ht="19.899999999999999" customHeight="1" x14ac:dyDescent="0.4">
      <c r="A34" s="24" t="s">
        <v>15</v>
      </c>
      <c r="B34" s="10"/>
      <c r="C34" s="5"/>
      <c r="D34" s="5">
        <f>SUM(D5:D33)</f>
        <v>111200</v>
      </c>
      <c r="E34" s="5">
        <f>SUM(E5:E33)</f>
        <v>111200</v>
      </c>
      <c r="F34" s="7">
        <v>0</v>
      </c>
      <c r="G34" s="7"/>
    </row>
    <row r="35" spans="1:7" ht="30" customHeight="1" x14ac:dyDescent="0.4">
      <c r="A35" s="1" t="s">
        <v>0</v>
      </c>
      <c r="C35" s="2" t="s">
        <v>273</v>
      </c>
      <c r="E35" s="1" t="s">
        <v>272</v>
      </c>
      <c r="G35" s="1" t="s">
        <v>1</v>
      </c>
    </row>
    <row r="36" spans="1:7" x14ac:dyDescent="0.4">
      <c r="B36" s="6"/>
    </row>
    <row r="37" spans="1:7" x14ac:dyDescent="0.4">
      <c r="B37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1"/>
  <sheetViews>
    <sheetView view="pageBreakPreview" topLeftCell="A19" zoomScaleNormal="100" zoomScaleSheetLayoutView="100" workbookViewId="0">
      <selection activeCell="C19" sqref="C19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34" t="s">
        <v>33</v>
      </c>
      <c r="B1" s="34"/>
      <c r="C1" s="34"/>
      <c r="D1" s="34"/>
      <c r="E1" s="34"/>
      <c r="F1" s="34"/>
      <c r="G1" s="34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19" t="s">
        <v>21</v>
      </c>
      <c r="F2" s="20" t="s">
        <v>26</v>
      </c>
      <c r="G2" s="9"/>
    </row>
    <row r="3" spans="1:7" ht="19.899999999999999" customHeight="1" x14ac:dyDescent="0.4">
      <c r="A3" s="1" t="s">
        <v>3</v>
      </c>
      <c r="B3" s="2">
        <f>D28</f>
        <v>230000</v>
      </c>
      <c r="C3" s="1" t="s">
        <v>160</v>
      </c>
      <c r="E3" s="1" t="s">
        <v>4</v>
      </c>
      <c r="F3" s="16">
        <v>21800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9</v>
      </c>
      <c r="F4" s="8" t="s">
        <v>12</v>
      </c>
      <c r="G4" s="3" t="s">
        <v>10</v>
      </c>
    </row>
    <row r="5" spans="1:7" ht="22.5" customHeight="1" x14ac:dyDescent="0.4">
      <c r="A5" s="31" t="s">
        <v>114</v>
      </c>
      <c r="B5" s="10" t="s">
        <v>113</v>
      </c>
      <c r="C5" s="14" t="s">
        <v>115</v>
      </c>
      <c r="D5" s="13"/>
      <c r="E5" s="5"/>
      <c r="F5" s="15">
        <v>55</v>
      </c>
      <c r="G5" s="7"/>
    </row>
    <row r="6" spans="1:7" ht="19.899999999999999" customHeight="1" x14ac:dyDescent="0.4">
      <c r="A6" s="22" t="s">
        <v>116</v>
      </c>
      <c r="B6" s="10" t="s">
        <v>117</v>
      </c>
      <c r="C6" s="17" t="s">
        <v>118</v>
      </c>
      <c r="D6" s="5"/>
      <c r="E6" s="5">
        <v>55</v>
      </c>
      <c r="F6" s="15">
        <f>F5+D6-E6</f>
        <v>0</v>
      </c>
      <c r="G6" s="7"/>
    </row>
    <row r="7" spans="1:7" ht="19.899999999999999" customHeight="1" x14ac:dyDescent="0.4">
      <c r="A7" s="22" t="s">
        <v>119</v>
      </c>
      <c r="B7" s="10" t="s">
        <v>120</v>
      </c>
      <c r="C7" s="17" t="s">
        <v>121</v>
      </c>
      <c r="D7" s="5">
        <v>140000</v>
      </c>
      <c r="E7" s="5"/>
      <c r="F7" s="15">
        <f t="shared" ref="F7:F27" si="0">F6+D7-E7</f>
        <v>140000</v>
      </c>
      <c r="G7" s="7"/>
    </row>
    <row r="8" spans="1:7" ht="24.75" customHeight="1" x14ac:dyDescent="0.4">
      <c r="A8" s="22" t="s">
        <v>122</v>
      </c>
      <c r="B8" s="10" t="s">
        <v>123</v>
      </c>
      <c r="C8" s="17" t="s">
        <v>124</v>
      </c>
      <c r="D8" s="5"/>
      <c r="E8" s="5">
        <v>6000</v>
      </c>
      <c r="F8" s="15">
        <f t="shared" si="0"/>
        <v>134000</v>
      </c>
      <c r="G8" s="7"/>
    </row>
    <row r="9" spans="1:7" ht="18.75" customHeight="1" x14ac:dyDescent="0.4">
      <c r="A9" s="22" t="s">
        <v>122</v>
      </c>
      <c r="B9" s="10" t="s">
        <v>123</v>
      </c>
      <c r="C9" s="17" t="s">
        <v>124</v>
      </c>
      <c r="D9" s="5"/>
      <c r="E9" s="5">
        <v>7200</v>
      </c>
      <c r="F9" s="15">
        <f t="shared" si="0"/>
        <v>126800</v>
      </c>
      <c r="G9" s="7"/>
    </row>
    <row r="10" spans="1:7" ht="19.899999999999999" customHeight="1" x14ac:dyDescent="0.4">
      <c r="A10" s="22" t="s">
        <v>125</v>
      </c>
      <c r="B10" s="10" t="s">
        <v>44</v>
      </c>
      <c r="C10" s="12" t="s">
        <v>126</v>
      </c>
      <c r="D10" s="5"/>
      <c r="E10" s="5">
        <v>1100</v>
      </c>
      <c r="F10" s="15">
        <f t="shared" si="0"/>
        <v>125700</v>
      </c>
      <c r="G10" s="7"/>
    </row>
    <row r="11" spans="1:7" ht="21" customHeight="1" x14ac:dyDescent="0.4">
      <c r="A11" s="22" t="s">
        <v>125</v>
      </c>
      <c r="B11" s="10" t="s">
        <v>44</v>
      </c>
      <c r="C11" s="12" t="s">
        <v>127</v>
      </c>
      <c r="D11" s="5"/>
      <c r="E11" s="5">
        <v>14400</v>
      </c>
      <c r="F11" s="15">
        <f t="shared" si="0"/>
        <v>111300</v>
      </c>
      <c r="G11" s="7"/>
    </row>
    <row r="12" spans="1:7" ht="24" customHeight="1" x14ac:dyDescent="0.4">
      <c r="A12" s="22" t="s">
        <v>128</v>
      </c>
      <c r="B12" s="10" t="s">
        <v>129</v>
      </c>
      <c r="C12" s="12" t="s">
        <v>130</v>
      </c>
      <c r="D12" s="5"/>
      <c r="E12" s="5">
        <v>252</v>
      </c>
      <c r="F12" s="15">
        <f t="shared" si="0"/>
        <v>111048</v>
      </c>
      <c r="G12" s="7"/>
    </row>
    <row r="13" spans="1:7" ht="23.25" customHeight="1" x14ac:dyDescent="0.4">
      <c r="A13" s="22" t="s">
        <v>131</v>
      </c>
      <c r="B13" s="10" t="s">
        <v>132</v>
      </c>
      <c r="C13" s="12" t="s">
        <v>279</v>
      </c>
      <c r="D13" s="5"/>
      <c r="E13" s="5">
        <v>4400</v>
      </c>
      <c r="F13" s="15">
        <f t="shared" si="0"/>
        <v>106648</v>
      </c>
      <c r="G13" s="7"/>
    </row>
    <row r="14" spans="1:7" ht="35.25" customHeight="1" x14ac:dyDescent="0.4">
      <c r="A14" s="22" t="s">
        <v>133</v>
      </c>
      <c r="B14" s="10" t="s">
        <v>134</v>
      </c>
      <c r="C14" s="26" t="s">
        <v>135</v>
      </c>
      <c r="D14" s="5">
        <v>30000</v>
      </c>
      <c r="E14" s="5"/>
      <c r="F14" s="15">
        <f t="shared" si="0"/>
        <v>136648</v>
      </c>
      <c r="G14" s="7"/>
    </row>
    <row r="15" spans="1:7" ht="19.899999999999999" customHeight="1" x14ac:dyDescent="0.4">
      <c r="A15" s="22" t="s">
        <v>136</v>
      </c>
      <c r="B15" s="10" t="s">
        <v>137</v>
      </c>
      <c r="C15" s="12" t="s">
        <v>138</v>
      </c>
      <c r="D15" s="5"/>
      <c r="E15" s="5">
        <v>760</v>
      </c>
      <c r="F15" s="15">
        <f t="shared" si="0"/>
        <v>135888</v>
      </c>
      <c r="G15" s="7"/>
    </row>
    <row r="16" spans="1:7" ht="35.25" customHeight="1" x14ac:dyDescent="0.4">
      <c r="A16" s="22" t="s">
        <v>139</v>
      </c>
      <c r="B16" s="10" t="s">
        <v>140</v>
      </c>
      <c r="C16" s="26" t="s">
        <v>280</v>
      </c>
      <c r="D16" s="5"/>
      <c r="E16" s="5">
        <v>34320</v>
      </c>
      <c r="F16" s="15">
        <f t="shared" si="0"/>
        <v>101568</v>
      </c>
      <c r="G16" s="7"/>
    </row>
    <row r="17" spans="1:7" ht="19.899999999999999" customHeight="1" x14ac:dyDescent="0.4">
      <c r="A17" s="22" t="s">
        <v>141</v>
      </c>
      <c r="B17" s="10" t="s">
        <v>142</v>
      </c>
      <c r="C17" s="27" t="s">
        <v>281</v>
      </c>
      <c r="D17" s="5"/>
      <c r="E17" s="5">
        <v>19000</v>
      </c>
      <c r="F17" s="15">
        <f t="shared" si="0"/>
        <v>82568</v>
      </c>
      <c r="G17" s="7"/>
    </row>
    <row r="18" spans="1:7" ht="30" customHeight="1" x14ac:dyDescent="0.4">
      <c r="A18" s="22" t="s">
        <v>143</v>
      </c>
      <c r="B18" s="10" t="s">
        <v>144</v>
      </c>
      <c r="C18" s="29" t="s">
        <v>145</v>
      </c>
      <c r="D18" s="5"/>
      <c r="E18" s="5">
        <v>30000</v>
      </c>
      <c r="F18" s="15">
        <f t="shared" si="0"/>
        <v>52568</v>
      </c>
      <c r="G18" s="7"/>
    </row>
    <row r="19" spans="1:7" ht="19.899999999999999" customHeight="1" x14ac:dyDescent="0.4">
      <c r="A19" s="22" t="s">
        <v>146</v>
      </c>
      <c r="B19" s="10" t="s">
        <v>72</v>
      </c>
      <c r="C19" s="30" t="s">
        <v>147</v>
      </c>
      <c r="D19" s="5"/>
      <c r="E19" s="5">
        <v>19600</v>
      </c>
      <c r="F19" s="15">
        <f t="shared" si="0"/>
        <v>32968</v>
      </c>
      <c r="G19" s="7"/>
    </row>
    <row r="20" spans="1:7" ht="19.899999999999999" customHeight="1" x14ac:dyDescent="0.4">
      <c r="A20" s="22" t="s">
        <v>148</v>
      </c>
      <c r="B20" s="10" t="s">
        <v>74</v>
      </c>
      <c r="C20" s="5" t="s">
        <v>149</v>
      </c>
      <c r="D20" s="5"/>
      <c r="E20" s="5">
        <v>26250</v>
      </c>
      <c r="F20" s="15">
        <f t="shared" si="0"/>
        <v>6718</v>
      </c>
      <c r="G20" s="7"/>
    </row>
    <row r="21" spans="1:7" ht="19.899999999999999" customHeight="1" x14ac:dyDescent="0.4">
      <c r="A21" s="22" t="s">
        <v>148</v>
      </c>
      <c r="B21" s="10" t="s">
        <v>74</v>
      </c>
      <c r="C21" s="5" t="s">
        <v>150</v>
      </c>
      <c r="D21" s="5"/>
      <c r="E21" s="5">
        <v>2500</v>
      </c>
      <c r="F21" s="15">
        <f t="shared" si="0"/>
        <v>4218</v>
      </c>
      <c r="G21" s="7"/>
    </row>
    <row r="22" spans="1:7" ht="19.899999999999999" customHeight="1" x14ac:dyDescent="0.4">
      <c r="A22" s="22" t="s">
        <v>148</v>
      </c>
      <c r="B22" s="10" t="s">
        <v>74</v>
      </c>
      <c r="C22" s="5" t="s">
        <v>151</v>
      </c>
      <c r="D22" s="5"/>
      <c r="E22" s="5">
        <v>3300</v>
      </c>
      <c r="F22" s="15">
        <f t="shared" si="0"/>
        <v>918</v>
      </c>
      <c r="G22" s="7"/>
    </row>
    <row r="23" spans="1:7" ht="19.899999999999999" customHeight="1" x14ac:dyDescent="0.4">
      <c r="A23" s="22" t="s">
        <v>152</v>
      </c>
      <c r="B23" s="10" t="s">
        <v>153</v>
      </c>
      <c r="C23" s="5" t="s">
        <v>154</v>
      </c>
      <c r="D23" s="5">
        <v>60000</v>
      </c>
      <c r="E23" s="5"/>
      <c r="F23" s="15">
        <f t="shared" si="0"/>
        <v>60918</v>
      </c>
      <c r="G23" s="7"/>
    </row>
    <row r="24" spans="1:7" ht="19.899999999999999" customHeight="1" x14ac:dyDescent="0.4">
      <c r="A24" s="22" t="s">
        <v>155</v>
      </c>
      <c r="B24" s="10" t="s">
        <v>156</v>
      </c>
      <c r="C24" s="5" t="s">
        <v>157</v>
      </c>
      <c r="D24" s="5"/>
      <c r="E24" s="5">
        <v>14218</v>
      </c>
      <c r="F24" s="15">
        <f t="shared" si="0"/>
        <v>46700</v>
      </c>
      <c r="G24" s="7"/>
    </row>
    <row r="25" spans="1:7" ht="19.899999999999999" customHeight="1" x14ac:dyDescent="0.4">
      <c r="A25" s="22" t="s">
        <v>155</v>
      </c>
      <c r="B25" s="10" t="s">
        <v>156</v>
      </c>
      <c r="C25" s="5" t="s">
        <v>158</v>
      </c>
      <c r="D25" s="5"/>
      <c r="E25" s="5">
        <v>4700</v>
      </c>
      <c r="F25" s="15">
        <f t="shared" si="0"/>
        <v>42000</v>
      </c>
      <c r="G25" s="7"/>
    </row>
    <row r="26" spans="1:7" ht="19.899999999999999" customHeight="1" x14ac:dyDescent="0.4">
      <c r="A26" s="22" t="s">
        <v>155</v>
      </c>
      <c r="B26" s="10" t="s">
        <v>156</v>
      </c>
      <c r="C26" s="5" t="s">
        <v>159</v>
      </c>
      <c r="D26" s="5"/>
      <c r="E26" s="5">
        <v>20200</v>
      </c>
      <c r="F26" s="15">
        <f t="shared" si="0"/>
        <v>21800</v>
      </c>
      <c r="G26" s="7"/>
    </row>
    <row r="27" spans="1:7" ht="19.899999999999999" customHeight="1" x14ac:dyDescent="0.4">
      <c r="A27" s="24"/>
      <c r="B27" s="10"/>
      <c r="C27" s="5"/>
      <c r="D27" s="5"/>
      <c r="E27" s="5"/>
      <c r="F27" s="15">
        <f t="shared" si="0"/>
        <v>21800</v>
      </c>
      <c r="G27" s="7"/>
    </row>
    <row r="28" spans="1:7" ht="19.899999999999999" customHeight="1" x14ac:dyDescent="0.4">
      <c r="A28" s="24" t="s">
        <v>15</v>
      </c>
      <c r="B28" s="10"/>
      <c r="C28" s="5"/>
      <c r="D28" s="5">
        <f>SUM(D6:D27)</f>
        <v>230000</v>
      </c>
      <c r="E28" s="5">
        <f>SUM(E6:E27)</f>
        <v>208255</v>
      </c>
      <c r="F28" s="15"/>
      <c r="G28" s="7"/>
    </row>
    <row r="29" spans="1:7" ht="30" customHeight="1" x14ac:dyDescent="0.4">
      <c r="A29" s="1" t="s">
        <v>0</v>
      </c>
      <c r="C29" s="2" t="s">
        <v>273</v>
      </c>
      <c r="E29" s="1" t="s">
        <v>272</v>
      </c>
      <c r="G29" s="1" t="s">
        <v>1</v>
      </c>
    </row>
    <row r="30" spans="1:7" x14ac:dyDescent="0.4">
      <c r="B30" s="6"/>
    </row>
    <row r="31" spans="1:7" x14ac:dyDescent="0.4">
      <c r="B31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7"/>
  <sheetViews>
    <sheetView view="pageBreakPreview" zoomScaleNormal="100" zoomScaleSheetLayoutView="100" workbookViewId="0">
      <selection activeCell="C34" sqref="C34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34" t="s">
        <v>33</v>
      </c>
      <c r="B1" s="34"/>
      <c r="C1" s="34"/>
      <c r="D1" s="34"/>
      <c r="E1" s="34"/>
      <c r="F1" s="34"/>
      <c r="G1" s="34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19" t="s">
        <v>20</v>
      </c>
      <c r="F2" s="20" t="s">
        <v>28</v>
      </c>
      <c r="G2" s="9"/>
    </row>
    <row r="3" spans="1:7" ht="19.899999999999999" customHeight="1" x14ac:dyDescent="0.4">
      <c r="A3" s="1" t="s">
        <v>3</v>
      </c>
      <c r="B3" s="2">
        <f>D34</f>
        <v>100000</v>
      </c>
      <c r="C3" s="1" t="s">
        <v>218</v>
      </c>
      <c r="E3" s="1" t="s">
        <v>4</v>
      </c>
      <c r="F3" s="16">
        <v>136588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34</v>
      </c>
      <c r="F4" s="8" t="s">
        <v>12</v>
      </c>
      <c r="G4" s="3" t="s">
        <v>10</v>
      </c>
    </row>
    <row r="5" spans="1:7" ht="21.75" customHeight="1" x14ac:dyDescent="0.4">
      <c r="A5" s="32" t="s">
        <v>114</v>
      </c>
      <c r="B5" s="10" t="s">
        <v>113</v>
      </c>
      <c r="C5" s="14" t="s">
        <v>115</v>
      </c>
      <c r="D5" s="13"/>
      <c r="E5" s="5"/>
      <c r="F5" s="15">
        <v>241750</v>
      </c>
      <c r="G5" s="7"/>
    </row>
    <row r="6" spans="1:7" ht="19.899999999999999" customHeight="1" x14ac:dyDescent="0.4">
      <c r="A6" s="22" t="s">
        <v>189</v>
      </c>
      <c r="B6" s="10" t="s">
        <v>190</v>
      </c>
      <c r="C6" s="17" t="s">
        <v>191</v>
      </c>
      <c r="D6" s="5"/>
      <c r="E6" s="5">
        <v>21750</v>
      </c>
      <c r="F6" s="15">
        <f>F5-E6</f>
        <v>220000</v>
      </c>
      <c r="G6" s="7"/>
    </row>
    <row r="7" spans="1:7" ht="19.899999999999999" customHeight="1" x14ac:dyDescent="0.4">
      <c r="A7" s="22" t="s">
        <v>164</v>
      </c>
      <c r="B7" s="10" t="s">
        <v>165</v>
      </c>
      <c r="C7" s="17" t="s">
        <v>282</v>
      </c>
      <c r="D7" s="5"/>
      <c r="E7" s="5">
        <v>10800</v>
      </c>
      <c r="F7" s="15">
        <f t="shared" ref="F7:F30" si="0">F6-E7</f>
        <v>209200</v>
      </c>
      <c r="G7" s="7"/>
    </row>
    <row r="8" spans="1:7" ht="24.75" customHeight="1" x14ac:dyDescent="0.4">
      <c r="A8" s="22" t="s">
        <v>192</v>
      </c>
      <c r="B8" s="10" t="s">
        <v>193</v>
      </c>
      <c r="C8" s="17" t="s">
        <v>194</v>
      </c>
      <c r="D8" s="5"/>
      <c r="E8" s="5">
        <v>6750</v>
      </c>
      <c r="F8" s="15">
        <f t="shared" si="0"/>
        <v>202450</v>
      </c>
      <c r="G8" s="7"/>
    </row>
    <row r="9" spans="1:7" ht="18.75" customHeight="1" x14ac:dyDescent="0.4">
      <c r="A9" s="22" t="s">
        <v>171</v>
      </c>
      <c r="B9" s="10" t="s">
        <v>172</v>
      </c>
      <c r="C9" s="17" t="s">
        <v>283</v>
      </c>
      <c r="D9" s="5"/>
      <c r="E9" s="5">
        <v>19680</v>
      </c>
      <c r="F9" s="15">
        <f t="shared" si="0"/>
        <v>182770</v>
      </c>
      <c r="G9" s="7"/>
    </row>
    <row r="10" spans="1:7" ht="19.899999999999999" customHeight="1" x14ac:dyDescent="0.4">
      <c r="A10" s="22" t="s">
        <v>171</v>
      </c>
      <c r="B10" s="10" t="s">
        <v>172</v>
      </c>
      <c r="C10" s="12" t="s">
        <v>284</v>
      </c>
      <c r="D10" s="5"/>
      <c r="E10" s="5">
        <v>9360</v>
      </c>
      <c r="F10" s="15">
        <f t="shared" si="0"/>
        <v>173410</v>
      </c>
      <c r="G10" s="7"/>
    </row>
    <row r="11" spans="1:7" ht="21" customHeight="1" x14ac:dyDescent="0.4">
      <c r="A11" s="22" t="s">
        <v>171</v>
      </c>
      <c r="B11" s="10" t="s">
        <v>172</v>
      </c>
      <c r="C11" s="12" t="s">
        <v>195</v>
      </c>
      <c r="D11" s="5"/>
      <c r="E11" s="5">
        <v>14950</v>
      </c>
      <c r="F11" s="15">
        <f t="shared" si="0"/>
        <v>158460</v>
      </c>
      <c r="G11" s="7"/>
    </row>
    <row r="12" spans="1:7" ht="24" customHeight="1" x14ac:dyDescent="0.4">
      <c r="A12" s="22" t="s">
        <v>173</v>
      </c>
      <c r="B12" s="10" t="s">
        <v>174</v>
      </c>
      <c r="C12" s="12" t="s">
        <v>175</v>
      </c>
      <c r="D12" s="5"/>
      <c r="E12" s="5">
        <v>206</v>
      </c>
      <c r="F12" s="15">
        <f t="shared" si="0"/>
        <v>158254</v>
      </c>
      <c r="G12" s="7"/>
    </row>
    <row r="13" spans="1:7" ht="23.25" customHeight="1" x14ac:dyDescent="0.4">
      <c r="A13" s="22" t="s">
        <v>196</v>
      </c>
      <c r="B13" s="10" t="s">
        <v>197</v>
      </c>
      <c r="C13" s="12" t="s">
        <v>198</v>
      </c>
      <c r="D13" s="5"/>
      <c r="E13" s="5">
        <v>7500</v>
      </c>
      <c r="F13" s="15">
        <f t="shared" si="0"/>
        <v>150754</v>
      </c>
      <c r="G13" s="7"/>
    </row>
    <row r="14" spans="1:7" ht="19.899999999999999" customHeight="1" x14ac:dyDescent="0.4">
      <c r="A14" s="22" t="s">
        <v>196</v>
      </c>
      <c r="B14" s="10" t="s">
        <v>197</v>
      </c>
      <c r="C14" s="12" t="s">
        <v>199</v>
      </c>
      <c r="D14" s="5"/>
      <c r="E14" s="5">
        <v>2300</v>
      </c>
      <c r="F14" s="15">
        <f t="shared" si="0"/>
        <v>148454</v>
      </c>
      <c r="G14" s="7"/>
    </row>
    <row r="15" spans="1:7" ht="19.899999999999999" customHeight="1" x14ac:dyDescent="0.4">
      <c r="A15" s="22" t="s">
        <v>179</v>
      </c>
      <c r="B15" s="10" t="s">
        <v>177</v>
      </c>
      <c r="C15" s="12" t="s">
        <v>200</v>
      </c>
      <c r="D15" s="5"/>
      <c r="E15" s="5">
        <v>1504</v>
      </c>
      <c r="F15" s="15">
        <f t="shared" si="0"/>
        <v>146950</v>
      </c>
      <c r="G15" s="7"/>
    </row>
    <row r="16" spans="1:7" ht="19.899999999999999" customHeight="1" x14ac:dyDescent="0.4">
      <c r="A16" s="22" t="s">
        <v>181</v>
      </c>
      <c r="B16" s="10" t="s">
        <v>182</v>
      </c>
      <c r="C16" s="12" t="s">
        <v>183</v>
      </c>
      <c r="D16" s="5"/>
      <c r="E16" s="5">
        <v>555</v>
      </c>
      <c r="F16" s="15">
        <f t="shared" si="0"/>
        <v>146395</v>
      </c>
      <c r="G16" s="7"/>
    </row>
    <row r="17" spans="1:7" ht="19.899999999999999" customHeight="1" x14ac:dyDescent="0.4">
      <c r="A17" s="22" t="s">
        <v>201</v>
      </c>
      <c r="B17" s="10" t="s">
        <v>202</v>
      </c>
      <c r="C17" s="5" t="s">
        <v>203</v>
      </c>
      <c r="D17" s="5"/>
      <c r="E17" s="5">
        <v>21060</v>
      </c>
      <c r="F17" s="15">
        <f t="shared" si="0"/>
        <v>125335</v>
      </c>
      <c r="G17" s="7"/>
    </row>
    <row r="18" spans="1:7" ht="19.899999999999999" customHeight="1" x14ac:dyDescent="0.4">
      <c r="A18" s="22" t="s">
        <v>204</v>
      </c>
      <c r="B18" s="10" t="s">
        <v>205</v>
      </c>
      <c r="C18" s="5" t="s">
        <v>206</v>
      </c>
      <c r="D18" s="5"/>
      <c r="E18" s="5">
        <v>4800</v>
      </c>
      <c r="F18" s="15">
        <f t="shared" si="0"/>
        <v>120535</v>
      </c>
      <c r="G18" s="7"/>
    </row>
    <row r="19" spans="1:7" ht="19.899999999999999" customHeight="1" x14ac:dyDescent="0.4">
      <c r="A19" s="22" t="s">
        <v>125</v>
      </c>
      <c r="B19" s="10" t="s">
        <v>44</v>
      </c>
      <c r="C19" s="5" t="s">
        <v>127</v>
      </c>
      <c r="D19" s="5"/>
      <c r="E19" s="5">
        <v>13600</v>
      </c>
      <c r="F19" s="15">
        <f t="shared" si="0"/>
        <v>106935</v>
      </c>
      <c r="G19" s="7"/>
    </row>
    <row r="20" spans="1:7" ht="19.899999999999999" customHeight="1" x14ac:dyDescent="0.4">
      <c r="A20" s="22" t="s">
        <v>125</v>
      </c>
      <c r="B20" s="10" t="s">
        <v>44</v>
      </c>
      <c r="C20" s="5" t="s">
        <v>127</v>
      </c>
      <c r="D20" s="5"/>
      <c r="E20" s="5">
        <v>4800</v>
      </c>
      <c r="F20" s="15">
        <f t="shared" si="0"/>
        <v>102135</v>
      </c>
      <c r="G20" s="7"/>
    </row>
    <row r="21" spans="1:7" ht="19.899999999999999" customHeight="1" x14ac:dyDescent="0.4">
      <c r="A21" s="22" t="s">
        <v>125</v>
      </c>
      <c r="B21" s="10" t="s">
        <v>44</v>
      </c>
      <c r="C21" s="5" t="s">
        <v>127</v>
      </c>
      <c r="D21" s="5"/>
      <c r="E21" s="5">
        <v>7200</v>
      </c>
      <c r="F21" s="15">
        <f t="shared" si="0"/>
        <v>94935</v>
      </c>
      <c r="G21" s="7"/>
    </row>
    <row r="22" spans="1:7" ht="19.899999999999999" customHeight="1" x14ac:dyDescent="0.4">
      <c r="A22" s="22" t="s">
        <v>207</v>
      </c>
      <c r="B22" s="10" t="s">
        <v>208</v>
      </c>
      <c r="C22" s="5" t="s">
        <v>285</v>
      </c>
      <c r="D22" s="5"/>
      <c r="E22" s="5">
        <v>3380</v>
      </c>
      <c r="F22" s="15">
        <f t="shared" si="0"/>
        <v>91555</v>
      </c>
      <c r="G22" s="7"/>
    </row>
    <row r="23" spans="1:7" ht="19.899999999999999" customHeight="1" x14ac:dyDescent="0.4">
      <c r="A23" s="22" t="s">
        <v>207</v>
      </c>
      <c r="B23" s="10" t="s">
        <v>208</v>
      </c>
      <c r="C23" s="5" t="s">
        <v>286</v>
      </c>
      <c r="D23" s="5"/>
      <c r="E23" s="5">
        <v>7020</v>
      </c>
      <c r="F23" s="15">
        <f t="shared" si="0"/>
        <v>84535</v>
      </c>
      <c r="G23" s="7"/>
    </row>
    <row r="24" spans="1:7" ht="19.899999999999999" customHeight="1" x14ac:dyDescent="0.4">
      <c r="A24" s="22" t="s">
        <v>207</v>
      </c>
      <c r="B24" s="10" t="s">
        <v>208</v>
      </c>
      <c r="C24" s="5" t="s">
        <v>287</v>
      </c>
      <c r="D24" s="5"/>
      <c r="E24" s="5">
        <v>5720</v>
      </c>
      <c r="F24" s="15">
        <f t="shared" si="0"/>
        <v>78815</v>
      </c>
      <c r="G24" s="7"/>
    </row>
    <row r="25" spans="1:7" ht="19.899999999999999" customHeight="1" x14ac:dyDescent="0.4">
      <c r="A25" s="22" t="s">
        <v>207</v>
      </c>
      <c r="B25" s="10" t="s">
        <v>208</v>
      </c>
      <c r="C25" s="5" t="s">
        <v>288</v>
      </c>
      <c r="D25" s="5"/>
      <c r="E25" s="5">
        <v>6240</v>
      </c>
      <c r="F25" s="15">
        <f t="shared" si="0"/>
        <v>72575</v>
      </c>
      <c r="G25" s="7"/>
    </row>
    <row r="26" spans="1:7" ht="19.899999999999999" customHeight="1" x14ac:dyDescent="0.4">
      <c r="A26" s="22" t="s">
        <v>128</v>
      </c>
      <c r="B26" s="10" t="s">
        <v>129</v>
      </c>
      <c r="C26" s="5" t="s">
        <v>209</v>
      </c>
      <c r="D26" s="5"/>
      <c r="E26" s="5">
        <v>1146</v>
      </c>
      <c r="F26" s="15">
        <f t="shared" si="0"/>
        <v>71429</v>
      </c>
      <c r="G26" s="7"/>
    </row>
    <row r="27" spans="1:7" ht="19.899999999999999" customHeight="1" x14ac:dyDescent="0.4">
      <c r="A27" s="22" t="s">
        <v>210</v>
      </c>
      <c r="B27" s="10" t="s">
        <v>211</v>
      </c>
      <c r="C27" s="5" t="s">
        <v>212</v>
      </c>
      <c r="D27" s="5"/>
      <c r="E27" s="5">
        <v>764</v>
      </c>
      <c r="F27" s="15">
        <f t="shared" si="0"/>
        <v>70665</v>
      </c>
      <c r="G27" s="7"/>
    </row>
    <row r="28" spans="1:7" ht="19.899999999999999" customHeight="1" x14ac:dyDescent="0.4">
      <c r="A28" s="22" t="s">
        <v>131</v>
      </c>
      <c r="B28" s="10" t="s">
        <v>132</v>
      </c>
      <c r="C28" s="5" t="s">
        <v>279</v>
      </c>
      <c r="D28" s="5"/>
      <c r="E28" s="5">
        <v>30180</v>
      </c>
      <c r="F28" s="15">
        <f t="shared" si="0"/>
        <v>40485</v>
      </c>
      <c r="G28" s="7"/>
    </row>
    <row r="29" spans="1:7" ht="19.899999999999999" customHeight="1" x14ac:dyDescent="0.4">
      <c r="A29" s="22" t="s">
        <v>213</v>
      </c>
      <c r="B29" s="10" t="s">
        <v>137</v>
      </c>
      <c r="C29" s="5" t="s">
        <v>214</v>
      </c>
      <c r="D29" s="5"/>
      <c r="E29" s="5">
        <v>427</v>
      </c>
      <c r="F29" s="15">
        <f t="shared" si="0"/>
        <v>40058</v>
      </c>
      <c r="G29" s="7"/>
    </row>
    <row r="30" spans="1:7" ht="19.899999999999999" customHeight="1" x14ac:dyDescent="0.4">
      <c r="A30" s="22" t="s">
        <v>215</v>
      </c>
      <c r="B30" s="10" t="s">
        <v>75</v>
      </c>
      <c r="C30" s="5" t="s">
        <v>216</v>
      </c>
      <c r="D30" s="5"/>
      <c r="E30" s="5">
        <v>2020</v>
      </c>
      <c r="F30" s="15">
        <f t="shared" si="0"/>
        <v>38038</v>
      </c>
      <c r="G30" s="7"/>
    </row>
    <row r="31" spans="1:7" ht="19.899999999999999" customHeight="1" x14ac:dyDescent="0.4">
      <c r="A31" s="22" t="s">
        <v>78</v>
      </c>
      <c r="B31" s="10" t="s">
        <v>79</v>
      </c>
      <c r="C31" s="5" t="s">
        <v>289</v>
      </c>
      <c r="D31" s="5">
        <v>100000</v>
      </c>
      <c r="E31" s="5"/>
      <c r="F31" s="15">
        <f>F30+D31</f>
        <v>138038</v>
      </c>
      <c r="G31" s="7"/>
    </row>
    <row r="32" spans="1:7" ht="19.899999999999999" customHeight="1" x14ac:dyDescent="0.4">
      <c r="A32" s="22" t="s">
        <v>88</v>
      </c>
      <c r="B32" s="10" t="s">
        <v>90</v>
      </c>
      <c r="C32" s="5" t="s">
        <v>217</v>
      </c>
      <c r="D32" s="5"/>
      <c r="E32" s="5">
        <v>1450</v>
      </c>
      <c r="F32" s="15">
        <f>F31-E32</f>
        <v>136588</v>
      </c>
      <c r="G32" s="7"/>
    </row>
    <row r="33" spans="1:7" ht="19.899999999999999" customHeight="1" x14ac:dyDescent="0.4">
      <c r="A33" s="7"/>
      <c r="B33" s="10"/>
      <c r="C33" s="5"/>
      <c r="D33" s="5"/>
      <c r="E33" s="5"/>
      <c r="F33" s="7"/>
      <c r="G33" s="7"/>
    </row>
    <row r="34" spans="1:7" ht="19.899999999999999" customHeight="1" x14ac:dyDescent="0.4">
      <c r="A34" s="24" t="s">
        <v>15</v>
      </c>
      <c r="B34" s="10"/>
      <c r="C34" s="5"/>
      <c r="D34" s="5">
        <f>SUM(D5:D33)</f>
        <v>100000</v>
      </c>
      <c r="E34" s="5">
        <f>SUM(E5:E33)</f>
        <v>205162</v>
      </c>
      <c r="F34" s="15"/>
      <c r="G34" s="7"/>
    </row>
    <row r="35" spans="1:7" ht="30" customHeight="1" x14ac:dyDescent="0.4">
      <c r="A35" s="1" t="s">
        <v>0</v>
      </c>
      <c r="C35" s="2" t="s">
        <v>273</v>
      </c>
      <c r="E35" s="1" t="s">
        <v>272</v>
      </c>
      <c r="G35" s="1" t="s">
        <v>1</v>
      </c>
    </row>
    <row r="36" spans="1:7" x14ac:dyDescent="0.4">
      <c r="B36" s="6"/>
    </row>
    <row r="37" spans="1:7" x14ac:dyDescent="0.4">
      <c r="B37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"/>
  <sheetViews>
    <sheetView view="pageBreakPreview" topLeftCell="A10" zoomScaleNormal="100" zoomScaleSheetLayoutView="100" workbookViewId="0">
      <selection activeCell="C19" sqref="C19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34" t="s">
        <v>33</v>
      </c>
      <c r="B1" s="34"/>
      <c r="C1" s="34"/>
      <c r="D1" s="34"/>
      <c r="E1" s="34"/>
      <c r="F1" s="34"/>
      <c r="G1" s="34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21" t="s">
        <v>27</v>
      </c>
      <c r="G2" s="9"/>
    </row>
    <row r="3" spans="1:7" ht="19.899999999999999" customHeight="1" x14ac:dyDescent="0.4">
      <c r="A3" s="1" t="s">
        <v>3</v>
      </c>
      <c r="B3" s="2">
        <v>25000</v>
      </c>
      <c r="C3" s="1" t="s">
        <v>188</v>
      </c>
      <c r="E3" s="1" t="s">
        <v>4</v>
      </c>
      <c r="F3" s="16">
        <v>3381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9</v>
      </c>
      <c r="F4" s="8" t="s">
        <v>12</v>
      </c>
      <c r="G4" s="3" t="s">
        <v>10</v>
      </c>
    </row>
    <row r="5" spans="1:7" ht="21.75" customHeight="1" x14ac:dyDescent="0.4">
      <c r="A5" s="28" t="s">
        <v>11</v>
      </c>
      <c r="B5" s="10" t="s">
        <v>30</v>
      </c>
      <c r="C5" s="3" t="s">
        <v>17</v>
      </c>
      <c r="D5" s="13"/>
      <c r="E5" s="5"/>
      <c r="F5" s="15">
        <v>33247</v>
      </c>
      <c r="G5" s="7"/>
    </row>
    <row r="6" spans="1:7" ht="19.899999999999999" customHeight="1" x14ac:dyDescent="0.4">
      <c r="A6" s="22" t="s">
        <v>161</v>
      </c>
      <c r="B6" s="10" t="s">
        <v>162</v>
      </c>
      <c r="C6" s="17" t="s">
        <v>163</v>
      </c>
      <c r="D6" s="5"/>
      <c r="E6" s="5">
        <v>13000</v>
      </c>
      <c r="F6" s="15">
        <f>F5-E6</f>
        <v>20247</v>
      </c>
      <c r="G6" s="7"/>
    </row>
    <row r="7" spans="1:7" ht="32.25" customHeight="1" x14ac:dyDescent="0.4">
      <c r="A7" s="22" t="s">
        <v>164</v>
      </c>
      <c r="B7" s="10" t="s">
        <v>165</v>
      </c>
      <c r="C7" s="29" t="s">
        <v>290</v>
      </c>
      <c r="D7" s="5"/>
      <c r="E7" s="5">
        <v>2400</v>
      </c>
      <c r="F7" s="15">
        <f t="shared" ref="F7:F12" si="0">F6-E7</f>
        <v>17847</v>
      </c>
      <c r="G7" s="7"/>
    </row>
    <row r="8" spans="1:7" ht="33" customHeight="1" x14ac:dyDescent="0.4">
      <c r="A8" s="22" t="s">
        <v>166</v>
      </c>
      <c r="B8" s="10" t="s">
        <v>167</v>
      </c>
      <c r="C8" s="30" t="s">
        <v>291</v>
      </c>
      <c r="D8" s="5"/>
      <c r="E8" s="5">
        <v>2000</v>
      </c>
      <c r="F8" s="15">
        <f t="shared" si="0"/>
        <v>15847</v>
      </c>
      <c r="G8" s="7"/>
    </row>
    <row r="9" spans="1:7" ht="18.75" customHeight="1" x14ac:dyDescent="0.4">
      <c r="A9" s="22" t="s">
        <v>116</v>
      </c>
      <c r="B9" s="10" t="s">
        <v>117</v>
      </c>
      <c r="C9" s="17" t="s">
        <v>118</v>
      </c>
      <c r="D9" s="5"/>
      <c r="E9" s="5">
        <v>15</v>
      </c>
      <c r="F9" s="15">
        <f t="shared" si="0"/>
        <v>15832</v>
      </c>
      <c r="G9" s="7"/>
    </row>
    <row r="10" spans="1:7" ht="19.899999999999999" customHeight="1" x14ac:dyDescent="0.4">
      <c r="A10" s="22" t="s">
        <v>168</v>
      </c>
      <c r="B10" s="10" t="s">
        <v>170</v>
      </c>
      <c r="C10" s="12" t="s">
        <v>169</v>
      </c>
      <c r="D10" s="5"/>
      <c r="E10" s="5">
        <v>6000</v>
      </c>
      <c r="F10" s="15">
        <f t="shared" si="0"/>
        <v>9832</v>
      </c>
      <c r="G10" s="7"/>
    </row>
    <row r="11" spans="1:7" ht="21" customHeight="1" x14ac:dyDescent="0.4">
      <c r="A11" s="22" t="s">
        <v>171</v>
      </c>
      <c r="B11" s="10" t="s">
        <v>172</v>
      </c>
      <c r="C11" s="17" t="s">
        <v>292</v>
      </c>
      <c r="D11" s="5"/>
      <c r="E11" s="5">
        <v>8000</v>
      </c>
      <c r="F11" s="15">
        <f t="shared" si="0"/>
        <v>1832</v>
      </c>
      <c r="G11" s="7"/>
    </row>
    <row r="12" spans="1:7" ht="24" customHeight="1" x14ac:dyDescent="0.4">
      <c r="A12" s="22" t="s">
        <v>173</v>
      </c>
      <c r="B12" s="10" t="s">
        <v>174</v>
      </c>
      <c r="C12" s="17" t="s">
        <v>175</v>
      </c>
      <c r="D12" s="5"/>
      <c r="E12" s="5">
        <v>84</v>
      </c>
      <c r="F12" s="15">
        <f t="shared" si="0"/>
        <v>1748</v>
      </c>
      <c r="G12" s="7"/>
    </row>
    <row r="13" spans="1:7" ht="23.25" customHeight="1" x14ac:dyDescent="0.4">
      <c r="A13" s="22" t="s">
        <v>176</v>
      </c>
      <c r="B13" s="10" t="s">
        <v>177</v>
      </c>
      <c r="C13" s="12" t="s">
        <v>178</v>
      </c>
      <c r="D13" s="5">
        <v>25000</v>
      </c>
      <c r="E13" s="5"/>
      <c r="F13" s="15">
        <f>F12+D13</f>
        <v>26748</v>
      </c>
      <c r="G13" s="7"/>
    </row>
    <row r="14" spans="1:7" ht="19.899999999999999" customHeight="1" x14ac:dyDescent="0.4">
      <c r="A14" s="22" t="s">
        <v>179</v>
      </c>
      <c r="B14" s="10" t="s">
        <v>177</v>
      </c>
      <c r="C14" s="17" t="s">
        <v>180</v>
      </c>
      <c r="D14" s="5"/>
      <c r="E14" s="5">
        <v>500</v>
      </c>
      <c r="F14" s="15">
        <f>F13-E14</f>
        <v>26248</v>
      </c>
      <c r="G14" s="7"/>
    </row>
    <row r="15" spans="1:7" ht="19.899999999999999" customHeight="1" x14ac:dyDescent="0.4">
      <c r="A15" s="22" t="s">
        <v>181</v>
      </c>
      <c r="B15" s="10" t="s">
        <v>182</v>
      </c>
      <c r="C15" s="17" t="s">
        <v>183</v>
      </c>
      <c r="D15" s="5"/>
      <c r="E15" s="5">
        <v>267</v>
      </c>
      <c r="F15" s="15">
        <f t="shared" ref="F15:F17" si="1">F14-E15</f>
        <v>25981</v>
      </c>
      <c r="G15" s="7"/>
    </row>
    <row r="16" spans="1:7" ht="19.899999999999999" customHeight="1" x14ac:dyDescent="0.4">
      <c r="A16" s="22" t="s">
        <v>184</v>
      </c>
      <c r="B16" s="10" t="s">
        <v>120</v>
      </c>
      <c r="C16" s="17" t="s">
        <v>185</v>
      </c>
      <c r="D16" s="5"/>
      <c r="E16" s="5">
        <v>15000</v>
      </c>
      <c r="F16" s="15">
        <f t="shared" si="1"/>
        <v>10981</v>
      </c>
      <c r="G16" s="7"/>
    </row>
    <row r="17" spans="1:7" ht="19.899999999999999" customHeight="1" x14ac:dyDescent="0.4">
      <c r="A17" s="22" t="s">
        <v>186</v>
      </c>
      <c r="B17" s="10" t="s">
        <v>47</v>
      </c>
      <c r="C17" s="5" t="s">
        <v>187</v>
      </c>
      <c r="D17" s="5"/>
      <c r="E17" s="5">
        <v>7600</v>
      </c>
      <c r="F17" s="15">
        <f t="shared" si="1"/>
        <v>3381</v>
      </c>
      <c r="G17" s="7"/>
    </row>
    <row r="18" spans="1:7" ht="19.899999999999999" customHeight="1" x14ac:dyDescent="0.4">
      <c r="A18" s="7"/>
      <c r="B18" s="10"/>
      <c r="C18" s="5"/>
      <c r="D18" s="5"/>
      <c r="E18" s="5"/>
      <c r="F18" s="7"/>
      <c r="G18" s="7"/>
    </row>
    <row r="19" spans="1:7" ht="19.899999999999999" customHeight="1" x14ac:dyDescent="0.4">
      <c r="A19" s="7"/>
      <c r="B19" s="10"/>
      <c r="C19" s="5"/>
      <c r="D19" s="5"/>
      <c r="E19" s="5"/>
      <c r="F19" s="7"/>
      <c r="G19" s="7"/>
    </row>
    <row r="20" spans="1:7" ht="19.899999999999999" customHeight="1" x14ac:dyDescent="0.4">
      <c r="A20" s="24" t="s">
        <v>15</v>
      </c>
      <c r="B20" s="10"/>
      <c r="C20" s="5"/>
      <c r="D20" s="5">
        <f>SUM(D5:D19)</f>
        <v>25000</v>
      </c>
      <c r="E20" s="5">
        <f>SUM(E5:E19)</f>
        <v>54866</v>
      </c>
      <c r="F20" s="15"/>
      <c r="G20" s="7"/>
    </row>
    <row r="21" spans="1:7" ht="30" customHeight="1" x14ac:dyDescent="0.4">
      <c r="A21" s="1" t="s">
        <v>0</v>
      </c>
      <c r="C21" s="2" t="s">
        <v>273</v>
      </c>
      <c r="E21" s="1" t="s">
        <v>272</v>
      </c>
      <c r="G21" s="1" t="s">
        <v>1</v>
      </c>
    </row>
    <row r="22" spans="1:7" x14ac:dyDescent="0.4">
      <c r="B22" s="6"/>
    </row>
    <row r="23" spans="1:7" x14ac:dyDescent="0.4">
      <c r="B23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5</vt:lpstr>
      <vt:lpstr>7</vt:lpstr>
      <vt:lpstr>8</vt:lpstr>
      <vt:lpstr>9</vt:lpstr>
      <vt:lpstr>'1'!Print_Area</vt:lpstr>
      <vt:lpstr>'2'!Print_Area</vt:lpstr>
      <vt:lpstr>'3'!Print_Area</vt:lpstr>
      <vt:lpstr>'5'!Print_Area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user</cp:lastModifiedBy>
  <cp:lastPrinted>2019-03-29T00:26:26Z</cp:lastPrinted>
  <dcterms:created xsi:type="dcterms:W3CDTF">2018-01-02T10:02:34Z</dcterms:created>
  <dcterms:modified xsi:type="dcterms:W3CDTF">2019-08-21T01:09:33Z</dcterms:modified>
</cp:coreProperties>
</file>