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111捐款報教育局\"/>
    </mc:Choice>
  </mc:AlternateContent>
  <bookViews>
    <workbookView xWindow="6600" yWindow="4250" windowWidth="19420" windowHeight="8490" activeTab="4"/>
  </bookViews>
  <sheets>
    <sheet name="1" sheetId="8" r:id="rId1"/>
    <sheet name="2" sheetId="16" r:id="rId2"/>
    <sheet name="3" sheetId="17" r:id="rId3"/>
    <sheet name="4" sheetId="15" r:id="rId4"/>
    <sheet name="5" sheetId="19" r:id="rId5"/>
  </sheets>
  <definedNames>
    <definedName name="_xlnm.Print_Area" localSheetId="0">'1'!$A$1:$G$26</definedName>
    <definedName name="_xlnm.Print_Area" localSheetId="1">'2'!$A$1:$G$11</definedName>
    <definedName name="_xlnm.Print_Area" localSheetId="2">'3'!$A$1:$G$15</definedName>
    <definedName name="_xlnm.Print_Area" localSheetId="3">'4'!$A$1:$G$44</definedName>
    <definedName name="_xlnm.Print_Area" localSheetId="4">'5'!$A$1:$G$13</definedName>
  </definedNames>
  <calcPr calcId="162913"/>
</workbook>
</file>

<file path=xl/calcChain.xml><?xml version="1.0" encoding="utf-8"?>
<calcChain xmlns="http://schemas.openxmlformats.org/spreadsheetml/2006/main">
  <c r="D43" i="15" l="1"/>
  <c r="E12" i="19" l="1"/>
  <c r="D3" i="19" s="1"/>
  <c r="D12" i="19"/>
  <c r="B3" i="19" s="1"/>
  <c r="F6" i="19"/>
  <c r="F7" i="19" s="1"/>
  <c r="F8" i="19" s="1"/>
  <c r="F9" i="19" s="1"/>
  <c r="F10" i="19" s="1"/>
  <c r="F11" i="19" s="1"/>
  <c r="F12" i="19" l="1"/>
  <c r="F3" i="19" s="1"/>
  <c r="E14" i="17"/>
  <c r="D3" i="17" s="1"/>
  <c r="D14" i="17"/>
  <c r="B3" i="17" s="1"/>
  <c r="F6" i="17"/>
  <c r="F7" i="17" s="1"/>
  <c r="F8" i="17" s="1"/>
  <c r="F9" i="17" s="1"/>
  <c r="F10" i="17" s="1"/>
  <c r="F11" i="17" s="1"/>
  <c r="F12" i="17" s="1"/>
  <c r="F13" i="17" s="1"/>
  <c r="F14" i="17" l="1"/>
  <c r="F3" i="17" s="1"/>
  <c r="E10" i="16"/>
  <c r="D3" i="16" s="1"/>
  <c r="D10" i="16"/>
  <c r="F10" i="16" s="1"/>
  <c r="F3" i="16" s="1"/>
  <c r="F6" i="16"/>
  <c r="B3" i="16" l="1"/>
  <c r="E43" i="15"/>
  <c r="E25" i="8" l="1"/>
  <c r="D25" i="8"/>
  <c r="B3" i="8" s="1"/>
  <c r="F6" i="8"/>
  <c r="F25" i="8" l="1"/>
  <c r="F3" i="8" s="1"/>
  <c r="F6" i="15"/>
  <c r="F7" i="15" s="1"/>
  <c r="F8" i="15" s="1"/>
  <c r="F9" i="15" s="1"/>
  <c r="F10" i="15" s="1"/>
  <c r="F11" i="15" s="1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29" i="15" s="1"/>
  <c r="F30" i="15" s="1"/>
  <c r="F31" i="15" s="1"/>
  <c r="F32" i="15" s="1"/>
  <c r="F33" i="15" s="1"/>
  <c r="F34" i="15" s="1"/>
  <c r="F7" i="8"/>
  <c r="F8" i="8" s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35" i="15" l="1"/>
  <c r="F36" i="15" s="1"/>
  <c r="F37" i="15" s="1"/>
  <c r="F38" i="15" s="1"/>
  <c r="F39" i="15" s="1"/>
  <c r="F40" i="15" s="1"/>
  <c r="F41" i="15" s="1"/>
  <c r="F42" i="15" s="1"/>
  <c r="D3" i="15"/>
  <c r="B3" i="15" l="1"/>
  <c r="F43" i="15"/>
  <c r="F3" i="15" s="1"/>
  <c r="D3" i="8"/>
</calcChain>
</file>

<file path=xl/sharedStrings.xml><?xml version="1.0" encoding="utf-8"?>
<sst xmlns="http://schemas.openxmlformats.org/spreadsheetml/2006/main" count="333" uniqueCount="227">
  <si>
    <t>承辦人:</t>
  </si>
  <si>
    <t>校長:</t>
  </si>
  <si>
    <t>校名：</t>
    <phoneticPr fontId="18" type="noConversion"/>
  </si>
  <si>
    <t>總收入：</t>
    <phoneticPr fontId="18" type="noConversion"/>
  </si>
  <si>
    <t>帳戶餘額：</t>
    <phoneticPr fontId="18" type="noConversion"/>
  </si>
  <si>
    <t>摘要或用途</t>
    <phoneticPr fontId="18" type="noConversion"/>
  </si>
  <si>
    <t>扶助計畫名稱：</t>
    <phoneticPr fontId="18" type="noConversion"/>
  </si>
  <si>
    <t>台南市南區省躬國小</t>
    <phoneticPr fontId="18" type="noConversion"/>
  </si>
  <si>
    <t>年度新增經費(收入)</t>
    <phoneticPr fontId="18" type="noConversion"/>
  </si>
  <si>
    <t>年度實現數(支出)</t>
    <phoneticPr fontId="18" type="noConversion"/>
  </si>
  <si>
    <t>年度賸餘數</t>
    <phoneticPr fontId="18" type="noConversion"/>
  </si>
  <si>
    <t>J00000</t>
    <phoneticPr fontId="18" type="noConversion"/>
  </si>
  <si>
    <t>年度餘額</t>
    <phoneticPr fontId="18" type="noConversion"/>
  </si>
  <si>
    <t>實現日期</t>
    <phoneticPr fontId="18" type="noConversion"/>
  </si>
  <si>
    <t>憑單編號</t>
    <phoneticPr fontId="18" type="noConversion"/>
  </si>
  <si>
    <t>合計</t>
    <phoneticPr fontId="18" type="noConversion"/>
  </si>
  <si>
    <t>上期結轉</t>
    <phoneticPr fontId="18" type="noConversion"/>
  </si>
  <si>
    <t>上期結轉</t>
    <phoneticPr fontId="18" type="noConversion"/>
  </si>
  <si>
    <t>棒球社團</t>
    <phoneticPr fontId="18" type="noConversion"/>
  </si>
  <si>
    <t xml:space="preserve">                                                 總支出：</t>
    <phoneticPr fontId="18" type="noConversion"/>
  </si>
  <si>
    <t>(科目L52010)</t>
    <phoneticPr fontId="18" type="noConversion"/>
  </si>
  <si>
    <t>年度實現數   (支出)</t>
    <phoneticPr fontId="18" type="noConversion"/>
  </si>
  <si>
    <t>*J00000</t>
  </si>
  <si>
    <t>(上期結轉)</t>
  </si>
  <si>
    <t>校長:</t>
    <phoneticPr fontId="18" type="noConversion"/>
  </si>
  <si>
    <t xml:space="preserve">       出納:                          會計:                      </t>
    <phoneticPr fontId="18" type="noConversion"/>
  </si>
  <si>
    <t>總支出：</t>
    <phoneticPr fontId="18" type="noConversion"/>
  </si>
  <si>
    <t>捐贈校務發展基金(科目L21001)</t>
    <phoneticPr fontId="18" type="noConversion"/>
  </si>
  <si>
    <t>I00012</t>
  </si>
  <si>
    <t>台南市南區省躬國小</t>
    <phoneticPr fontId="18" type="noConversion"/>
  </si>
  <si>
    <t>扶助計畫名稱：</t>
    <phoneticPr fontId="18" type="noConversion"/>
  </si>
  <si>
    <t>總支出：</t>
    <phoneticPr fontId="18" type="noConversion"/>
  </si>
  <si>
    <t>帳戶餘額：</t>
    <phoneticPr fontId="18" type="noConversion"/>
  </si>
  <si>
    <t>憑單編號</t>
    <phoneticPr fontId="18" type="noConversion"/>
  </si>
  <si>
    <t>實現日期</t>
    <phoneticPr fontId="18" type="noConversion"/>
  </si>
  <si>
    <t>摘要或用途</t>
    <phoneticPr fontId="18" type="noConversion"/>
  </si>
  <si>
    <t>年度新增經費(收入)</t>
    <phoneticPr fontId="18" type="noConversion"/>
  </si>
  <si>
    <t>年度實現數(支出)</t>
    <phoneticPr fontId="18" type="noConversion"/>
  </si>
  <si>
    <t>年度餘額</t>
    <phoneticPr fontId="18" type="noConversion"/>
  </si>
  <si>
    <t>年度賸餘數</t>
    <phoneticPr fontId="18" type="noConversion"/>
  </si>
  <si>
    <t>助學金(科目L23001)</t>
    <phoneticPr fontId="18" type="noConversion"/>
  </si>
  <si>
    <t>玉山圖書館(科目L52014)</t>
    <phoneticPr fontId="18" type="noConversion"/>
  </si>
  <si>
    <t>111/1/7</t>
    <phoneticPr fontId="18" type="noConversion"/>
  </si>
  <si>
    <t>I00003</t>
    <phoneticPr fontId="18" type="noConversion"/>
  </si>
  <si>
    <t>111/1/10</t>
    <phoneticPr fontId="18" type="noConversion"/>
  </si>
  <si>
    <t>支棒球隊住宿用設備(貨櫃屋)</t>
    <phoneticPr fontId="18" type="noConversion"/>
  </si>
  <si>
    <t>支棒球隊住宿用品及球場設備</t>
    <phoneticPr fontId="18" type="noConversion"/>
  </si>
  <si>
    <t>支棒球場冷氣安裝及維修</t>
    <phoneticPr fontId="18" type="noConversion"/>
  </si>
  <si>
    <t>I00004</t>
  </si>
  <si>
    <t>111/1/18</t>
    <phoneticPr fontId="18" type="noConversion"/>
  </si>
  <si>
    <t>I00006</t>
    <phoneticPr fontId="18" type="noConversion"/>
  </si>
  <si>
    <t>111/1/19</t>
  </si>
  <si>
    <t>I00012</t>
    <phoneticPr fontId="18" type="noConversion"/>
  </si>
  <si>
    <t>111/2/7</t>
  </si>
  <si>
    <t>111/2/7</t>
    <phoneticPr fontId="18" type="noConversion"/>
  </si>
  <si>
    <t>支棒球場貨櫃屋裝潢(壁板)</t>
    <phoneticPr fontId="18" type="noConversion"/>
  </si>
  <si>
    <t>購買球場用捕蚊燈</t>
    <phoneticPr fontId="18" type="noConversion"/>
  </si>
  <si>
    <t>支棒球隊住宿用床墊</t>
    <phoneticPr fontId="18" type="noConversion"/>
  </si>
  <si>
    <t>I00018</t>
    <phoneticPr fontId="18" type="noConversion"/>
  </si>
  <si>
    <t>111/2/22</t>
    <phoneticPr fontId="18" type="noConversion"/>
  </si>
  <si>
    <t>支棒球場垃圾子車安全鎖</t>
    <phoneticPr fontId="18" type="noConversion"/>
  </si>
  <si>
    <t>I00041</t>
    <phoneticPr fontId="18" type="noConversion"/>
  </si>
  <si>
    <t>111/4/7</t>
    <phoneticPr fontId="18" type="noConversion"/>
  </si>
  <si>
    <t>墊付110學年度第2學期平安保險費</t>
    <phoneticPr fontId="18" type="noConversion"/>
  </si>
  <si>
    <t>I00053</t>
    <phoneticPr fontId="18" type="noConversion"/>
  </si>
  <si>
    <t>111/5/3</t>
    <phoneticPr fontId="18" type="noConversion"/>
  </si>
  <si>
    <t>支校長室設備更換</t>
    <phoneticPr fontId="18" type="noConversion"/>
  </si>
  <si>
    <t>I00058</t>
    <phoneticPr fontId="18" type="noConversion"/>
  </si>
  <si>
    <t>111/5/10</t>
    <phoneticPr fontId="18" type="noConversion"/>
  </si>
  <si>
    <t>支北棟及東棟電力改善-學校設施及校舍環境建置修繕等蕭觀維護支出</t>
    <phoneticPr fontId="18" type="noConversion"/>
  </si>
  <si>
    <t>111/5/11</t>
  </si>
  <si>
    <t>J00042</t>
    <phoneticPr fontId="18" type="noConversion"/>
  </si>
  <si>
    <t>收歸還110學年度第2學期平安保險費</t>
    <phoneticPr fontId="18" type="noConversion"/>
  </si>
  <si>
    <t>H00102</t>
    <phoneticPr fontId="18" type="noConversion"/>
  </si>
  <si>
    <t>111/5/18</t>
    <phoneticPr fontId="18" type="noConversion"/>
  </si>
  <si>
    <t>收捐款-財團法人侯永都社會福利慈善基金會</t>
    <phoneticPr fontId="18" type="noConversion"/>
  </si>
  <si>
    <t>111/6/7</t>
    <phoneticPr fontId="18" type="noConversion"/>
  </si>
  <si>
    <t>I00067</t>
    <phoneticPr fontId="18" type="noConversion"/>
  </si>
  <si>
    <t>支圖書館用印表機</t>
    <phoneticPr fontId="18" type="noConversion"/>
  </si>
  <si>
    <t>I00090</t>
    <phoneticPr fontId="18" type="noConversion"/>
  </si>
  <si>
    <t>111/7/5</t>
    <phoneticPr fontId="18" type="noConversion"/>
  </si>
  <si>
    <t>支幼兒園午餐用手推車</t>
    <phoneticPr fontId="18" type="noConversion"/>
  </si>
  <si>
    <t>I00126</t>
    <phoneticPr fontId="18" type="noConversion"/>
  </si>
  <si>
    <t>111/9/6</t>
    <phoneticPr fontId="18" type="noConversion"/>
  </si>
  <si>
    <t>支111學年度新生始業式班級照片沖洗費</t>
    <phoneticPr fontId="18" type="noConversion"/>
  </si>
  <si>
    <t>支112學年度新生始業式場地布置費用</t>
    <phoneticPr fontId="18" type="noConversion"/>
  </si>
  <si>
    <t>I00149</t>
    <phoneticPr fontId="18" type="noConversion"/>
  </si>
  <si>
    <t>111/10/24</t>
    <phoneticPr fontId="18" type="noConversion"/>
  </si>
  <si>
    <t>墊付111學年度第1學期平安保險費</t>
    <phoneticPr fontId="18" type="noConversion"/>
  </si>
  <si>
    <t>I00192</t>
    <phoneticPr fontId="18" type="noConversion"/>
  </si>
  <si>
    <t>111/12/30</t>
    <phoneticPr fontId="18" type="noConversion"/>
  </si>
  <si>
    <t>收歸還111學年度第1學期平安保險費</t>
    <phoneticPr fontId="18" type="noConversion"/>
  </si>
  <si>
    <t>I00189</t>
    <phoneticPr fontId="18" type="noConversion"/>
  </si>
  <si>
    <t>111/12/5</t>
    <phoneticPr fontId="18" type="noConversion"/>
  </si>
  <si>
    <t>才藝發表晚會捐款(科目L23013)</t>
    <phoneticPr fontId="18" type="noConversion"/>
  </si>
  <si>
    <t>111/1/7</t>
    <phoneticPr fontId="18" type="noConversion"/>
  </si>
  <si>
    <t>111/5/19</t>
    <phoneticPr fontId="18" type="noConversion"/>
  </si>
  <si>
    <t>I00059</t>
    <phoneticPr fontId="18" type="noConversion"/>
  </si>
  <si>
    <t>支才藝發表會TRUSS及場地布置費</t>
    <phoneticPr fontId="18" type="noConversion"/>
  </si>
  <si>
    <t>支才藝發表會音響租用</t>
    <phoneticPr fontId="18" type="noConversion"/>
  </si>
  <si>
    <t>以下空白</t>
    <phoneticPr fontId="18" type="noConversion"/>
  </si>
  <si>
    <t>111/1/18</t>
    <phoneticPr fontId="18" type="noConversion"/>
  </si>
  <si>
    <t>I00004</t>
    <phoneticPr fontId="18" type="noConversion"/>
  </si>
  <si>
    <t>支22名學生教育部學產助學金</t>
    <phoneticPr fontId="18" type="noConversion"/>
  </si>
  <si>
    <t>111/2/10</t>
    <phoneticPr fontId="18" type="noConversion"/>
  </si>
  <si>
    <t>J00007</t>
    <phoneticPr fontId="18" type="noConversion"/>
  </si>
  <si>
    <t>H00093</t>
    <phoneticPr fontId="18" type="noConversion"/>
  </si>
  <si>
    <t>111/5/4</t>
    <phoneticPr fontId="18" type="noConversion"/>
  </si>
  <si>
    <t>收110學年度清寒原住民助學金</t>
    <phoneticPr fontId="18" type="noConversion"/>
  </si>
  <si>
    <t>I00067</t>
    <phoneticPr fontId="18" type="noConversion"/>
  </si>
  <si>
    <t>支110學年度清寒原住民學生助學金</t>
    <phoneticPr fontId="18" type="noConversion"/>
  </si>
  <si>
    <t>111/6/7</t>
    <phoneticPr fontId="18" type="noConversion"/>
  </si>
  <si>
    <t>111/10/28</t>
    <phoneticPr fontId="18" type="noConversion"/>
  </si>
  <si>
    <t>H00249</t>
    <phoneticPr fontId="18" type="noConversion"/>
  </si>
  <si>
    <t>收捐款-玉山關懷學童專案助學金</t>
    <phoneticPr fontId="18" type="noConversion"/>
  </si>
  <si>
    <t>I00164</t>
    <phoneticPr fontId="18" type="noConversion"/>
  </si>
  <si>
    <t>111/11/8</t>
    <phoneticPr fontId="18" type="noConversion"/>
  </si>
  <si>
    <t>支25名學生玉山關懷學童專案助學金</t>
    <phoneticPr fontId="18" type="noConversion"/>
  </si>
  <si>
    <t>H00272</t>
    <phoneticPr fontId="18" type="noConversion"/>
  </si>
  <si>
    <t>111/11/23</t>
    <phoneticPr fontId="18" type="noConversion"/>
  </si>
  <si>
    <t>收大樹計畫獎學金</t>
    <phoneticPr fontId="18" type="noConversion"/>
  </si>
  <si>
    <t>H00325</t>
    <phoneticPr fontId="18" type="noConversion"/>
  </si>
  <si>
    <t>111/12/26</t>
    <phoneticPr fontId="18" type="noConversion"/>
  </si>
  <si>
    <t>收111上清寒原住民學生助學金</t>
    <phoneticPr fontId="18" type="noConversion"/>
  </si>
  <si>
    <t>111/1/7</t>
    <phoneticPr fontId="18" type="noConversion"/>
  </si>
  <si>
    <t>I00001</t>
    <phoneticPr fontId="18" type="noConversion"/>
  </si>
  <si>
    <t>111/1/3</t>
    <phoneticPr fontId="18" type="noConversion"/>
  </si>
  <si>
    <t>付110年11月勞健機關補助-棒球社團</t>
    <phoneticPr fontId="18" type="noConversion"/>
  </si>
  <si>
    <t>支付110年11月勞保費機關補助-棒球社團</t>
    <phoneticPr fontId="18" type="noConversion"/>
  </si>
  <si>
    <t>付110年11月勞退金機關補助-棒球社團</t>
    <phoneticPr fontId="18" type="noConversion"/>
  </si>
  <si>
    <t>付110年12月勞健機關補助-棒球社團</t>
    <phoneticPr fontId="18" type="noConversion"/>
  </si>
  <si>
    <t>付110年12月勞退金機關補助-棒球社團</t>
    <phoneticPr fontId="18" type="noConversion"/>
  </si>
  <si>
    <t>支付110年12月勞保費機關補助-棒球社團</t>
    <phoneticPr fontId="18" type="noConversion"/>
  </si>
  <si>
    <t>111/2/7</t>
    <phoneticPr fontId="18" type="noConversion"/>
  </si>
  <si>
    <t>I00012</t>
    <phoneticPr fontId="18" type="noConversion"/>
  </si>
  <si>
    <t>購買棒球場垃圾子車</t>
    <phoneticPr fontId="18" type="noConversion"/>
  </si>
  <si>
    <t>111/2/15</t>
    <phoneticPr fontId="18" type="noConversion"/>
  </si>
  <si>
    <t>I00017</t>
    <phoneticPr fontId="18" type="noConversion"/>
  </si>
  <si>
    <t>支棒球場淋浴間組合墊</t>
    <phoneticPr fontId="18" type="noConversion"/>
  </si>
  <si>
    <t>支棒球場用上掀式烘碗機</t>
    <phoneticPr fontId="18" type="noConversion"/>
  </si>
  <si>
    <t>I00032</t>
  </si>
  <si>
    <t>I00032</t>
    <phoneticPr fontId="18" type="noConversion"/>
  </si>
  <si>
    <t>111/3/15</t>
  </si>
  <si>
    <t>111/3/15</t>
    <phoneticPr fontId="18" type="noConversion"/>
  </si>
  <si>
    <t>支捐贈T恤印製費</t>
    <phoneticPr fontId="18" type="noConversion"/>
  </si>
  <si>
    <t>支棒球場飲水機濾心</t>
    <phoneticPr fontId="18" type="noConversion"/>
  </si>
  <si>
    <t>支棒球隊參賽便當費</t>
    <phoneticPr fontId="18" type="noConversion"/>
  </si>
  <si>
    <t>111/3/29</t>
    <phoneticPr fontId="18" type="noConversion"/>
  </si>
  <si>
    <t>I00035</t>
    <phoneticPr fontId="18" type="noConversion"/>
  </si>
  <si>
    <t>支棒球隊參賽旅平險</t>
    <phoneticPr fontId="18" type="noConversion"/>
  </si>
  <si>
    <t>支棒球隊招生用宣傳布條</t>
    <phoneticPr fontId="18" type="noConversion"/>
  </si>
  <si>
    <t>I00043</t>
    <phoneticPr fontId="18" type="noConversion"/>
  </si>
  <si>
    <t>111/4/12</t>
    <phoneticPr fontId="18" type="noConversion"/>
  </si>
  <si>
    <t>支棒球隊打擊護具</t>
    <phoneticPr fontId="18" type="noConversion"/>
  </si>
  <si>
    <t>I00048</t>
    <phoneticPr fontId="18" type="noConversion"/>
  </si>
  <si>
    <t>111/4/25</t>
    <phoneticPr fontId="18" type="noConversion"/>
  </si>
  <si>
    <t>支打擊替換管</t>
    <phoneticPr fontId="18" type="noConversion"/>
  </si>
  <si>
    <t>球場驅蚊用香茅油噴槍</t>
    <phoneticPr fontId="18" type="noConversion"/>
  </si>
  <si>
    <t>111/4/26</t>
  </si>
  <si>
    <t>H00087</t>
    <phoneticPr fontId="18" type="noConversion"/>
  </si>
  <si>
    <t>收萬年殿捐款棒球社團</t>
    <phoneticPr fontId="18" type="noConversion"/>
  </si>
  <si>
    <t>I00060</t>
    <phoneticPr fontId="18" type="noConversion"/>
  </si>
  <si>
    <t>111/5/24</t>
    <phoneticPr fontId="18" type="noConversion"/>
  </si>
  <si>
    <t>支棒球隊比賽車資</t>
    <phoneticPr fontId="18" type="noConversion"/>
  </si>
  <si>
    <t>I00065</t>
    <phoneticPr fontId="18" type="noConversion"/>
  </si>
  <si>
    <t>111/6/1</t>
    <phoneticPr fontId="18" type="noConversion"/>
  </si>
  <si>
    <t>支棒球隊課輔教師鐘點費(5/1-5/11)</t>
    <phoneticPr fontId="18" type="noConversion"/>
  </si>
  <si>
    <t>I00093</t>
    <phoneticPr fontId="18" type="noConversion"/>
  </si>
  <si>
    <t>111/7/15</t>
    <phoneticPr fontId="18" type="noConversion"/>
  </si>
  <si>
    <t>111/8/15</t>
    <phoneticPr fontId="18" type="noConversion"/>
  </si>
  <si>
    <t>J00084</t>
    <phoneticPr fontId="18" type="noConversion"/>
  </si>
  <si>
    <t>支1-7月棒球教練機關補助保險費</t>
    <phoneticPr fontId="18" type="noConversion"/>
  </si>
  <si>
    <t>J00094</t>
    <phoneticPr fontId="18" type="noConversion"/>
  </si>
  <si>
    <t>111/9/1</t>
    <phoneticPr fontId="18" type="noConversion"/>
  </si>
  <si>
    <t xml:space="preserve"> 支8月棒球教練機關補助保險費</t>
    <phoneticPr fontId="18" type="noConversion"/>
  </si>
  <si>
    <t>I00132</t>
    <phoneticPr fontId="18" type="noConversion"/>
  </si>
  <si>
    <t>111/9/26</t>
    <phoneticPr fontId="18" type="noConversion"/>
  </si>
  <si>
    <t>支鯤喜灣樂樂棒交流賽車資</t>
    <phoneticPr fontId="18" type="noConversion"/>
  </si>
  <si>
    <t>支棒球場發球機專用練習球</t>
    <phoneticPr fontId="18" type="noConversion"/>
  </si>
  <si>
    <t>J00107</t>
    <phoneticPr fontId="18" type="noConversion"/>
  </si>
  <si>
    <t>111/10/3</t>
    <phoneticPr fontId="18" type="noConversion"/>
  </si>
  <si>
    <t xml:space="preserve"> 支9月棒球教練機關補助保險費</t>
    <phoneticPr fontId="18" type="noConversion"/>
  </si>
  <si>
    <t>I00148</t>
    <phoneticPr fontId="18" type="noConversion"/>
  </si>
  <si>
    <t>111/10/19</t>
    <phoneticPr fontId="18" type="noConversion"/>
  </si>
  <si>
    <t>I00157</t>
    <phoneticPr fontId="18" type="noConversion"/>
  </si>
  <si>
    <t>111/11/1</t>
    <phoneticPr fontId="18" type="noConversion"/>
  </si>
  <si>
    <t xml:space="preserve"> 支10月棒球教練薪資(實支)(扣10月健保自付516)</t>
    <phoneticPr fontId="18" type="noConversion"/>
  </si>
  <si>
    <t>J00120</t>
    <phoneticPr fontId="18" type="noConversion"/>
  </si>
  <si>
    <t xml:space="preserve"> 支10月棒球教練機關補助保險費</t>
    <phoneticPr fontId="18" type="noConversion"/>
  </si>
  <si>
    <t>111/11/2</t>
  </si>
  <si>
    <t>I00160</t>
    <phoneticPr fontId="18" type="noConversion"/>
  </si>
  <si>
    <t>支棒球場旗幟組(含布旗橫鐵木桿期作)</t>
    <phoneticPr fontId="18" type="noConversion"/>
  </si>
  <si>
    <t>I00164</t>
    <phoneticPr fontId="18" type="noConversion"/>
  </si>
  <si>
    <t>111/11/8</t>
    <phoneticPr fontId="18" type="noConversion"/>
  </si>
  <si>
    <t>支棒球場石灰粉切割磁鐵費用</t>
    <phoneticPr fontId="18" type="noConversion"/>
  </si>
  <si>
    <t>支棒球場灑水用黑色水管</t>
    <phoneticPr fontId="18" type="noConversion"/>
  </si>
  <si>
    <t>J00160</t>
    <phoneticPr fontId="18" type="noConversion"/>
  </si>
  <si>
    <t>111/12/1</t>
    <phoneticPr fontId="18" type="noConversion"/>
  </si>
  <si>
    <t xml:space="preserve"> 支11月棒球教練機關補助保險費</t>
    <phoneticPr fontId="18" type="noConversion"/>
  </si>
  <si>
    <t xml:space="preserve"> 支12月棒球教練機關補助保險費</t>
    <phoneticPr fontId="18" type="noConversion"/>
  </si>
  <si>
    <t>J00177</t>
    <phoneticPr fontId="18" type="noConversion"/>
  </si>
  <si>
    <t>111/12/22</t>
    <phoneticPr fontId="18" type="noConversion"/>
  </si>
  <si>
    <t>I00188</t>
    <phoneticPr fontId="18" type="noConversion"/>
  </si>
  <si>
    <t>111/12/2</t>
  </si>
  <si>
    <t>H00199</t>
    <phoneticPr fontId="18" type="noConversion"/>
  </si>
  <si>
    <t>111/9/13</t>
    <phoneticPr fontId="18" type="noConversion"/>
  </si>
  <si>
    <t>收捐款-充實玉山圖書館相關設備</t>
    <phoneticPr fontId="18" type="noConversion"/>
  </si>
  <si>
    <t>I00143</t>
    <phoneticPr fontId="18" type="noConversion"/>
  </si>
  <si>
    <t>111/10/14</t>
    <phoneticPr fontId="18" type="noConversion"/>
  </si>
  <si>
    <t>支111玉山圖書館-電風扇</t>
    <phoneticPr fontId="18" type="noConversion"/>
  </si>
  <si>
    <t>支111玉山圖書館-書報架</t>
    <phoneticPr fontId="18" type="noConversion"/>
  </si>
  <si>
    <t>支111玉山圖書館-書擋</t>
    <phoneticPr fontId="18" type="noConversion"/>
  </si>
  <si>
    <t>I00150</t>
    <phoneticPr fontId="18" type="noConversion"/>
  </si>
  <si>
    <t>111/10/24</t>
    <phoneticPr fontId="18" type="noConversion"/>
  </si>
  <si>
    <t>H00269</t>
    <phoneticPr fontId="18" type="noConversion"/>
  </si>
  <si>
    <t>111/11/17</t>
    <phoneticPr fontId="18" type="noConversion"/>
  </si>
  <si>
    <t>I00178</t>
    <phoneticPr fontId="18" type="noConversion"/>
  </si>
  <si>
    <t>111/11/22</t>
    <phoneticPr fontId="18" type="noConversion"/>
  </si>
  <si>
    <t>支111玉山圖書館-立牌識別證夾等</t>
    <phoneticPr fontId="18" type="noConversion"/>
  </si>
  <si>
    <t>111/12/27</t>
    <phoneticPr fontId="18" type="noConversion"/>
  </si>
  <si>
    <t>I00217</t>
    <phoneticPr fontId="18" type="noConversion"/>
  </si>
  <si>
    <t>支111玉山圖書館-書展獎勵品</t>
    <phoneticPr fontId="18" type="noConversion"/>
  </si>
  <si>
    <t>支校長室用電冰箱</t>
    <phoneticPr fontId="18" type="noConversion"/>
  </si>
  <si>
    <t>111年度向會員或所屬人員募集、接受其主動捐贈或接受外界主動捐贈經費收支明細表(公開徵信)</t>
    <phoneticPr fontId="18" type="noConversion"/>
  </si>
  <si>
    <t>111年度向會員或所屬人員募集、接受其主動捐贈或接受外界主動捐贈經費收支明細表(公開徵信)</t>
    <phoneticPr fontId="18" type="noConversion"/>
  </si>
  <si>
    <t>111年度向會員或所屬人員募集、接受其主動捐贈或接受外界主動捐贈經費收支明細表(公開徵信範例)</t>
    <phoneticPr fontId="18" type="noConversion"/>
  </si>
  <si>
    <t>111年度向會員或所屬人員募集、接受其主動捐贈或接受外界主動捐贈經費收支明細表(公開徵信範例)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</si>
</sst>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5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1"/>
      <color indexed="8"/>
      <name val="新細明體"/>
      <family val="1"/>
      <charset val="136"/>
    </font>
    <font>
      <b/>
      <sz val="12"/>
      <color theme="1"/>
      <name val="細明體"/>
      <family val="3"/>
      <charset val="136"/>
    </font>
    <font>
      <b/>
      <sz val="11"/>
      <color indexed="10"/>
      <name val="新細明體"/>
      <family val="1"/>
      <charset val="136"/>
    </font>
    <font>
      <sz val="11"/>
      <color indexed="8"/>
      <name val="標楷體"/>
      <family val="4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>
      <alignment vertical="center"/>
    </xf>
    <xf numFmtId="0" fontId="19" fillId="0" borderId="0" xfId="0" applyFont="1" applyAlignment="1">
      <alignment horizontal="right" vertical="center"/>
    </xf>
    <xf numFmtId="0" fontId="20" fillId="0" borderId="10" xfId="0" applyFont="1" applyBorder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41" fontId="20" fillId="0" borderId="10" xfId="0" applyNumberFormat="1" applyFont="1" applyBorder="1">
      <alignment vertical="center"/>
    </xf>
    <xf numFmtId="41" fontId="19" fillId="0" borderId="0" xfId="0" applyNumberFormat="1" applyFont="1" applyAlignment="1">
      <alignment horizontal="left" vertical="center"/>
    </xf>
    <xf numFmtId="0" fontId="19" fillId="0" borderId="1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22" fillId="0" borderId="0" xfId="0" applyFont="1" applyAlignment="1">
      <alignment horizontal="right" vertical="center"/>
    </xf>
    <xf numFmtId="0" fontId="22" fillId="0" borderId="0" xfId="0" applyFont="1">
      <alignment vertical="center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right" vertical="center" wrapText="1"/>
    </xf>
    <xf numFmtId="49" fontId="23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9" fillId="0" borderId="10" xfId="0" applyFont="1" applyBorder="1" applyAlignme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8"/>
  <sheetViews>
    <sheetView view="pageBreakPreview" zoomScaleNormal="100" zoomScaleSheetLayoutView="100" workbookViewId="0">
      <selection activeCell="C9" sqref="C9"/>
    </sheetView>
  </sheetViews>
  <sheetFormatPr defaultColWidth="8.90625" defaultRowHeight="17" x14ac:dyDescent="0.4"/>
  <cols>
    <col min="1" max="1" width="11.7265625" style="1" customWidth="1"/>
    <col min="2" max="2" width="13.26953125" style="1" customWidth="1"/>
    <col min="3" max="3" width="62.6328125" style="1" customWidth="1"/>
    <col min="4" max="5" width="14.26953125" style="1" customWidth="1"/>
    <col min="6" max="6" width="17.453125" style="1" customWidth="1"/>
    <col min="7" max="7" width="20.7265625" style="1" hidden="1" customWidth="1"/>
    <col min="8" max="16384" width="8.90625" style="1"/>
  </cols>
  <sheetData>
    <row r="1" spans="1:7" ht="20.5" x14ac:dyDescent="0.4">
      <c r="A1" s="29" t="s">
        <v>223</v>
      </c>
      <c r="B1" s="29"/>
      <c r="C1" s="29"/>
      <c r="D1" s="29"/>
      <c r="E1" s="29"/>
      <c r="F1" s="29"/>
      <c r="G1" s="29"/>
    </row>
    <row r="2" spans="1:7" ht="19.899999999999999" customHeight="1" x14ac:dyDescent="0.4">
      <c r="A2" s="2" t="s">
        <v>2</v>
      </c>
      <c r="B2" s="1" t="s">
        <v>7</v>
      </c>
      <c r="D2" s="1" t="s">
        <v>6</v>
      </c>
      <c r="E2" s="9" t="s">
        <v>27</v>
      </c>
      <c r="G2" s="9"/>
    </row>
    <row r="3" spans="1:7" ht="19.899999999999999" customHeight="1" x14ac:dyDescent="0.4">
      <c r="A3" s="1" t="s">
        <v>3</v>
      </c>
      <c r="B3" s="2">
        <f>D25</f>
        <v>214525</v>
      </c>
      <c r="C3" s="1" t="s">
        <v>19</v>
      </c>
      <c r="D3" s="16">
        <f>E25</f>
        <v>227505</v>
      </c>
      <c r="E3" s="1" t="s">
        <v>4</v>
      </c>
      <c r="F3" s="2">
        <f>F25</f>
        <v>330369</v>
      </c>
    </row>
    <row r="4" spans="1:7" s="4" customFormat="1" ht="34.5" customHeight="1" x14ac:dyDescent="0.4">
      <c r="A4" s="3" t="s">
        <v>14</v>
      </c>
      <c r="B4" s="8" t="s">
        <v>13</v>
      </c>
      <c r="C4" s="3" t="s">
        <v>5</v>
      </c>
      <c r="D4" s="8" t="s">
        <v>8</v>
      </c>
      <c r="E4" s="8" t="s">
        <v>9</v>
      </c>
      <c r="F4" s="8" t="s">
        <v>12</v>
      </c>
      <c r="G4" s="3" t="s">
        <v>10</v>
      </c>
    </row>
    <row r="5" spans="1:7" ht="19.899999999999999" customHeight="1" x14ac:dyDescent="0.4">
      <c r="A5" s="21" t="s">
        <v>11</v>
      </c>
      <c r="B5" s="10" t="s">
        <v>42</v>
      </c>
      <c r="C5" s="5" t="s">
        <v>17</v>
      </c>
      <c r="D5" s="5"/>
      <c r="E5" s="5"/>
      <c r="F5" s="7">
        <v>343349</v>
      </c>
      <c r="G5" s="7"/>
    </row>
    <row r="6" spans="1:7" ht="25" customHeight="1" x14ac:dyDescent="0.4">
      <c r="A6" s="19" t="s">
        <v>43</v>
      </c>
      <c r="B6" s="10" t="s">
        <v>44</v>
      </c>
      <c r="C6" s="12" t="s">
        <v>45</v>
      </c>
      <c r="D6" s="5"/>
      <c r="E6" s="5">
        <v>8991</v>
      </c>
      <c r="F6" s="7">
        <f>F5+D6-E6</f>
        <v>334358</v>
      </c>
      <c r="G6" s="7"/>
    </row>
    <row r="7" spans="1:7" ht="19.899999999999999" customHeight="1" x14ac:dyDescent="0.4">
      <c r="A7" s="19" t="s">
        <v>48</v>
      </c>
      <c r="B7" s="10" t="s">
        <v>49</v>
      </c>
      <c r="C7" s="12" t="s">
        <v>46</v>
      </c>
      <c r="D7" s="5"/>
      <c r="E7" s="5">
        <v>8142</v>
      </c>
      <c r="F7" s="7">
        <f t="shared" ref="F7:F24" si="0">F6+D7-E7</f>
        <v>326216</v>
      </c>
      <c r="G7" s="7"/>
    </row>
    <row r="8" spans="1:7" ht="19.899999999999999" customHeight="1" x14ac:dyDescent="0.4">
      <c r="A8" s="19" t="s">
        <v>50</v>
      </c>
      <c r="B8" s="10" t="s">
        <v>51</v>
      </c>
      <c r="C8" s="5" t="s">
        <v>47</v>
      </c>
      <c r="D8" s="5"/>
      <c r="E8" s="5">
        <v>8000</v>
      </c>
      <c r="F8" s="7">
        <f t="shared" si="0"/>
        <v>318216</v>
      </c>
      <c r="G8" s="7"/>
    </row>
    <row r="9" spans="1:7" ht="19.899999999999999" customHeight="1" x14ac:dyDescent="0.4">
      <c r="A9" s="19" t="s">
        <v>52</v>
      </c>
      <c r="B9" s="10" t="s">
        <v>54</v>
      </c>
      <c r="C9" s="5" t="s">
        <v>55</v>
      </c>
      <c r="D9" s="5"/>
      <c r="E9" s="5">
        <v>36000</v>
      </c>
      <c r="F9" s="7">
        <f t="shared" si="0"/>
        <v>282216</v>
      </c>
      <c r="G9" s="7"/>
    </row>
    <row r="10" spans="1:7" ht="19.899999999999999" customHeight="1" x14ac:dyDescent="0.4">
      <c r="A10" s="19" t="s">
        <v>52</v>
      </c>
      <c r="B10" s="10" t="s">
        <v>54</v>
      </c>
      <c r="C10" s="26" t="s">
        <v>56</v>
      </c>
      <c r="D10" s="5"/>
      <c r="E10" s="5">
        <v>3150</v>
      </c>
      <c r="F10" s="7">
        <f t="shared" si="0"/>
        <v>279066</v>
      </c>
      <c r="G10" s="7"/>
    </row>
    <row r="11" spans="1:7" ht="19.899999999999999" customHeight="1" x14ac:dyDescent="0.4">
      <c r="A11" s="19" t="s">
        <v>28</v>
      </c>
      <c r="B11" s="10" t="s">
        <v>53</v>
      </c>
      <c r="C11" s="26" t="s">
        <v>57</v>
      </c>
      <c r="D11" s="5"/>
      <c r="E11" s="5">
        <v>2706</v>
      </c>
      <c r="F11" s="7">
        <f t="shared" si="0"/>
        <v>276360</v>
      </c>
      <c r="G11" s="7"/>
    </row>
    <row r="12" spans="1:7" ht="19.899999999999999" customHeight="1" x14ac:dyDescent="0.4">
      <c r="A12" s="19" t="s">
        <v>58</v>
      </c>
      <c r="B12" s="10" t="s">
        <v>59</v>
      </c>
      <c r="C12" s="5" t="s">
        <v>60</v>
      </c>
      <c r="D12" s="5"/>
      <c r="E12" s="5">
        <v>874</v>
      </c>
      <c r="F12" s="7">
        <f t="shared" si="0"/>
        <v>275486</v>
      </c>
      <c r="G12" s="7"/>
    </row>
    <row r="13" spans="1:7" ht="21.5" customHeight="1" x14ac:dyDescent="0.4">
      <c r="A13" s="19" t="s">
        <v>61</v>
      </c>
      <c r="B13" s="10" t="s">
        <v>62</v>
      </c>
      <c r="C13" s="26" t="s">
        <v>63</v>
      </c>
      <c r="D13" s="5"/>
      <c r="E13" s="5">
        <v>7350</v>
      </c>
      <c r="F13" s="7">
        <f t="shared" si="0"/>
        <v>268136</v>
      </c>
      <c r="G13" s="7"/>
    </row>
    <row r="14" spans="1:7" ht="19.899999999999999" customHeight="1" x14ac:dyDescent="0.4">
      <c r="A14" s="19" t="s">
        <v>64</v>
      </c>
      <c r="B14" s="10" t="s">
        <v>65</v>
      </c>
      <c r="C14" s="26" t="s">
        <v>66</v>
      </c>
      <c r="D14" s="5"/>
      <c r="E14" s="5">
        <v>13000</v>
      </c>
      <c r="F14" s="7">
        <f t="shared" si="0"/>
        <v>255136</v>
      </c>
      <c r="G14" s="7"/>
    </row>
    <row r="15" spans="1:7" ht="19.899999999999999" customHeight="1" x14ac:dyDescent="0.4">
      <c r="A15" s="19" t="s">
        <v>67</v>
      </c>
      <c r="B15" s="10" t="s">
        <v>68</v>
      </c>
      <c r="C15" s="25" t="s">
        <v>69</v>
      </c>
      <c r="D15" s="5"/>
      <c r="E15" s="5">
        <v>95007</v>
      </c>
      <c r="F15" s="7">
        <f t="shared" si="0"/>
        <v>160129</v>
      </c>
      <c r="G15" s="7"/>
    </row>
    <row r="16" spans="1:7" ht="19.5" customHeight="1" x14ac:dyDescent="0.4">
      <c r="A16" s="21" t="s">
        <v>71</v>
      </c>
      <c r="B16" s="10" t="s">
        <v>70</v>
      </c>
      <c r="C16" s="28" t="s">
        <v>72</v>
      </c>
      <c r="D16" s="5">
        <v>7350</v>
      </c>
      <c r="E16" s="5"/>
      <c r="F16" s="7">
        <f t="shared" si="0"/>
        <v>167479</v>
      </c>
      <c r="G16" s="7"/>
    </row>
    <row r="17" spans="1:7" ht="24.5" customHeight="1" x14ac:dyDescent="0.4">
      <c r="A17" s="19" t="s">
        <v>73</v>
      </c>
      <c r="B17" s="10" t="s">
        <v>74</v>
      </c>
      <c r="C17" s="11" t="s">
        <v>75</v>
      </c>
      <c r="D17" s="5">
        <v>200000</v>
      </c>
      <c r="E17" s="5"/>
      <c r="F17" s="7">
        <f t="shared" si="0"/>
        <v>367479</v>
      </c>
      <c r="G17" s="7"/>
    </row>
    <row r="18" spans="1:7" ht="24.5" customHeight="1" x14ac:dyDescent="0.4">
      <c r="A18" s="19" t="s">
        <v>77</v>
      </c>
      <c r="B18" s="10" t="s">
        <v>76</v>
      </c>
      <c r="C18" s="11" t="s">
        <v>78</v>
      </c>
      <c r="D18" s="5"/>
      <c r="E18" s="5">
        <v>1800</v>
      </c>
      <c r="F18" s="7">
        <f t="shared" si="0"/>
        <v>365679</v>
      </c>
      <c r="G18" s="7"/>
    </row>
    <row r="19" spans="1:7" ht="24.5" customHeight="1" x14ac:dyDescent="0.4">
      <c r="A19" s="19" t="s">
        <v>79</v>
      </c>
      <c r="B19" s="10" t="s">
        <v>80</v>
      </c>
      <c r="C19" s="11" t="s">
        <v>81</v>
      </c>
      <c r="D19" s="5"/>
      <c r="E19" s="5">
        <v>10000</v>
      </c>
      <c r="F19" s="7">
        <f t="shared" si="0"/>
        <v>355679</v>
      </c>
      <c r="G19" s="7"/>
    </row>
    <row r="20" spans="1:7" ht="24.5" customHeight="1" x14ac:dyDescent="0.4">
      <c r="A20" s="19" t="s">
        <v>82</v>
      </c>
      <c r="B20" s="10" t="s">
        <v>83</v>
      </c>
      <c r="C20" s="11" t="s">
        <v>84</v>
      </c>
      <c r="D20" s="5"/>
      <c r="E20" s="5">
        <v>1150</v>
      </c>
      <c r="F20" s="7">
        <f t="shared" si="0"/>
        <v>354529</v>
      </c>
      <c r="G20" s="7"/>
    </row>
    <row r="21" spans="1:7" ht="24.5" customHeight="1" x14ac:dyDescent="0.4">
      <c r="A21" s="19" t="s">
        <v>82</v>
      </c>
      <c r="B21" s="10" t="s">
        <v>83</v>
      </c>
      <c r="C21" s="11" t="s">
        <v>85</v>
      </c>
      <c r="D21" s="5"/>
      <c r="E21" s="5">
        <v>5000</v>
      </c>
      <c r="F21" s="7">
        <f t="shared" si="0"/>
        <v>349529</v>
      </c>
      <c r="G21" s="7"/>
    </row>
    <row r="22" spans="1:7" ht="24.5" customHeight="1" x14ac:dyDescent="0.4">
      <c r="A22" s="19" t="s">
        <v>86</v>
      </c>
      <c r="B22" s="10" t="s">
        <v>87</v>
      </c>
      <c r="C22" s="26" t="s">
        <v>88</v>
      </c>
      <c r="D22" s="5"/>
      <c r="E22" s="5">
        <v>7175</v>
      </c>
      <c r="F22" s="7">
        <f t="shared" si="0"/>
        <v>342354</v>
      </c>
      <c r="G22" s="7"/>
    </row>
    <row r="23" spans="1:7" ht="24.5" customHeight="1" x14ac:dyDescent="0.4">
      <c r="A23" s="19" t="s">
        <v>92</v>
      </c>
      <c r="B23" s="10" t="s">
        <v>93</v>
      </c>
      <c r="C23" s="28" t="s">
        <v>222</v>
      </c>
      <c r="D23" s="5"/>
      <c r="E23" s="5">
        <v>19160</v>
      </c>
      <c r="F23" s="7">
        <f t="shared" si="0"/>
        <v>323194</v>
      </c>
      <c r="G23" s="7"/>
    </row>
    <row r="24" spans="1:7" ht="24.5" customHeight="1" x14ac:dyDescent="0.4">
      <c r="A24" s="19" t="s">
        <v>89</v>
      </c>
      <c r="B24" s="10" t="s">
        <v>90</v>
      </c>
      <c r="C24" s="28" t="s">
        <v>91</v>
      </c>
      <c r="D24" s="5">
        <v>7175</v>
      </c>
      <c r="E24" s="5"/>
      <c r="F24" s="7">
        <f t="shared" si="0"/>
        <v>330369</v>
      </c>
      <c r="G24" s="7"/>
    </row>
    <row r="25" spans="1:7" ht="19.899999999999999" customHeight="1" x14ac:dyDescent="0.4">
      <c r="A25" s="20" t="s">
        <v>15</v>
      </c>
      <c r="B25" s="10"/>
      <c r="C25" s="5"/>
      <c r="D25" s="5">
        <f>SUM(D5:D24)</f>
        <v>214525</v>
      </c>
      <c r="E25" s="5">
        <f>SUM(E5:E24)</f>
        <v>227505</v>
      </c>
      <c r="F25" s="7">
        <f>F5+D25-E25</f>
        <v>330369</v>
      </c>
      <c r="G25" s="7"/>
    </row>
    <row r="26" spans="1:7" ht="30" customHeight="1" x14ac:dyDescent="0.4">
      <c r="A26" s="1" t="s">
        <v>0</v>
      </c>
      <c r="C26" s="2" t="s">
        <v>25</v>
      </c>
      <c r="E26" s="1" t="s">
        <v>24</v>
      </c>
      <c r="G26" s="1" t="s">
        <v>1</v>
      </c>
    </row>
    <row r="27" spans="1:7" x14ac:dyDescent="0.4">
      <c r="B27" s="6"/>
    </row>
    <row r="28" spans="1:7" x14ac:dyDescent="0.4">
      <c r="B28" s="6"/>
    </row>
  </sheetData>
  <mergeCells count="1">
    <mergeCell ref="A1:G1"/>
  </mergeCells>
  <phoneticPr fontId="18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3"/>
  <sheetViews>
    <sheetView view="pageBreakPreview" zoomScaleNormal="100" zoomScaleSheetLayoutView="100" workbookViewId="0">
      <selection activeCell="C12" sqref="C12"/>
    </sheetView>
  </sheetViews>
  <sheetFormatPr defaultColWidth="8.90625" defaultRowHeight="17" x14ac:dyDescent="0.4"/>
  <cols>
    <col min="1" max="1" width="11.7265625" style="1" customWidth="1"/>
    <col min="2" max="2" width="13.26953125" style="1" customWidth="1"/>
    <col min="3" max="3" width="58.7265625" style="1" customWidth="1"/>
    <col min="4" max="5" width="14.26953125" style="1" customWidth="1"/>
    <col min="6" max="6" width="17.453125" style="1" customWidth="1"/>
    <col min="7" max="7" width="20.7265625" style="1" hidden="1" customWidth="1"/>
    <col min="8" max="16384" width="8.90625" style="1"/>
  </cols>
  <sheetData>
    <row r="1" spans="1:7" ht="20.5" x14ac:dyDescent="0.4">
      <c r="A1" s="29" t="s">
        <v>224</v>
      </c>
      <c r="B1" s="29"/>
      <c r="C1" s="29"/>
      <c r="D1" s="29"/>
      <c r="E1" s="29"/>
      <c r="F1" s="29"/>
      <c r="G1" s="29"/>
    </row>
    <row r="2" spans="1:7" ht="19.899999999999999" customHeight="1" x14ac:dyDescent="0.4">
      <c r="A2" s="2" t="s">
        <v>2</v>
      </c>
      <c r="B2" s="1" t="s">
        <v>7</v>
      </c>
      <c r="D2" s="1" t="s">
        <v>6</v>
      </c>
      <c r="E2" s="9" t="s">
        <v>94</v>
      </c>
      <c r="G2" s="9"/>
    </row>
    <row r="3" spans="1:7" ht="19.899999999999999" customHeight="1" x14ac:dyDescent="0.4">
      <c r="A3" s="1" t="s">
        <v>3</v>
      </c>
      <c r="B3" s="2">
        <f>D10</f>
        <v>0</v>
      </c>
      <c r="C3" s="1" t="s">
        <v>19</v>
      </c>
      <c r="D3" s="16">
        <f>E10</f>
        <v>20000</v>
      </c>
      <c r="E3" s="1" t="s">
        <v>4</v>
      </c>
      <c r="F3" s="2">
        <f>F10</f>
        <v>0</v>
      </c>
    </row>
    <row r="4" spans="1:7" s="4" customFormat="1" ht="34.5" customHeight="1" x14ac:dyDescent="0.4">
      <c r="A4" s="3" t="s">
        <v>14</v>
      </c>
      <c r="B4" s="8" t="s">
        <v>13</v>
      </c>
      <c r="C4" s="3" t="s">
        <v>5</v>
      </c>
      <c r="D4" s="8" t="s">
        <v>8</v>
      </c>
      <c r="E4" s="8" t="s">
        <v>9</v>
      </c>
      <c r="F4" s="8" t="s">
        <v>12</v>
      </c>
      <c r="G4" s="3" t="s">
        <v>10</v>
      </c>
    </row>
    <row r="5" spans="1:7" ht="24" customHeight="1" x14ac:dyDescent="0.4">
      <c r="A5" s="21" t="s">
        <v>11</v>
      </c>
      <c r="B5" s="10" t="s">
        <v>95</v>
      </c>
      <c r="C5" s="5" t="s">
        <v>17</v>
      </c>
      <c r="D5" s="5"/>
      <c r="E5" s="5"/>
      <c r="F5" s="7">
        <v>20000</v>
      </c>
      <c r="G5" s="7"/>
    </row>
    <row r="6" spans="1:7" ht="27" customHeight="1" x14ac:dyDescent="0.4">
      <c r="A6" s="27" t="s">
        <v>97</v>
      </c>
      <c r="B6" s="10" t="s">
        <v>96</v>
      </c>
      <c r="C6" s="25" t="s">
        <v>98</v>
      </c>
      <c r="D6" s="5"/>
      <c r="E6" s="5">
        <v>15000</v>
      </c>
      <c r="F6" s="7">
        <f>F5+D6-E6</f>
        <v>5000</v>
      </c>
      <c r="G6" s="7"/>
    </row>
    <row r="7" spans="1:7" ht="25.5" customHeight="1" x14ac:dyDescent="0.4">
      <c r="A7" s="27" t="s">
        <v>97</v>
      </c>
      <c r="B7" s="10" t="s">
        <v>96</v>
      </c>
      <c r="C7" s="25" t="s">
        <v>99</v>
      </c>
      <c r="D7" s="5"/>
      <c r="E7" s="5">
        <v>5000</v>
      </c>
      <c r="F7" s="7"/>
      <c r="G7" s="7"/>
    </row>
    <row r="8" spans="1:7" ht="28.5" customHeight="1" x14ac:dyDescent="0.4">
      <c r="A8" s="24"/>
      <c r="B8" s="10"/>
      <c r="C8" s="3" t="s">
        <v>100</v>
      </c>
      <c r="D8" s="5"/>
      <c r="E8" s="5"/>
      <c r="F8" s="7"/>
      <c r="G8" s="7"/>
    </row>
    <row r="9" spans="1:7" ht="26.5" customHeight="1" x14ac:dyDescent="0.4">
      <c r="A9" s="19"/>
      <c r="B9" s="10"/>
      <c r="C9" s="5"/>
      <c r="D9" s="5"/>
      <c r="E9" s="5"/>
      <c r="F9" s="7"/>
      <c r="G9" s="7"/>
    </row>
    <row r="10" spans="1:7" ht="19.899999999999999" customHeight="1" x14ac:dyDescent="0.4">
      <c r="A10" s="20" t="s">
        <v>15</v>
      </c>
      <c r="B10" s="10"/>
      <c r="C10" s="5"/>
      <c r="D10" s="5">
        <f>SUM(D5:D9)</f>
        <v>0</v>
      </c>
      <c r="E10" s="5">
        <f>SUM(E5:E9)</f>
        <v>20000</v>
      </c>
      <c r="F10" s="7">
        <f>F5+D10-E10</f>
        <v>0</v>
      </c>
      <c r="G10" s="7"/>
    </row>
    <row r="11" spans="1:7" ht="30" customHeight="1" x14ac:dyDescent="0.4">
      <c r="A11" s="1" t="s">
        <v>0</v>
      </c>
      <c r="C11" s="2" t="s">
        <v>25</v>
      </c>
      <c r="E11" s="1" t="s">
        <v>24</v>
      </c>
      <c r="G11" s="1" t="s">
        <v>1</v>
      </c>
    </row>
    <row r="12" spans="1:7" x14ac:dyDescent="0.4">
      <c r="B12" s="6"/>
    </row>
    <row r="13" spans="1:7" x14ac:dyDescent="0.4">
      <c r="B13" s="6"/>
    </row>
  </sheetData>
  <mergeCells count="1">
    <mergeCell ref="A1:G1"/>
  </mergeCells>
  <phoneticPr fontId="18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7"/>
  <sheetViews>
    <sheetView view="pageBreakPreview" zoomScaleNormal="100" zoomScaleSheetLayoutView="100" workbookViewId="0">
      <selection activeCell="C8" sqref="C8"/>
    </sheetView>
  </sheetViews>
  <sheetFormatPr defaultColWidth="8.90625" defaultRowHeight="17" x14ac:dyDescent="0.4"/>
  <cols>
    <col min="1" max="1" width="11.7265625" style="1" customWidth="1"/>
    <col min="2" max="2" width="13.26953125" style="1" customWidth="1"/>
    <col min="3" max="3" width="58.7265625" style="1" customWidth="1"/>
    <col min="4" max="5" width="14.26953125" style="1" customWidth="1"/>
    <col min="6" max="6" width="17.453125" style="1" customWidth="1"/>
    <col min="7" max="7" width="20.7265625" style="1" hidden="1" customWidth="1"/>
    <col min="8" max="16384" width="8.90625" style="1"/>
  </cols>
  <sheetData>
    <row r="1" spans="1:7" ht="20.5" x14ac:dyDescent="0.4">
      <c r="A1" s="29" t="s">
        <v>225</v>
      </c>
      <c r="B1" s="29"/>
      <c r="C1" s="29"/>
      <c r="D1" s="29"/>
      <c r="E1" s="29"/>
      <c r="F1" s="29"/>
      <c r="G1" s="29"/>
    </row>
    <row r="2" spans="1:7" ht="19.899999999999999" customHeight="1" x14ac:dyDescent="0.4">
      <c r="A2" s="2" t="s">
        <v>2</v>
      </c>
      <c r="B2" s="1" t="s">
        <v>29</v>
      </c>
      <c r="D2" s="1" t="s">
        <v>30</v>
      </c>
      <c r="E2" s="9" t="s">
        <v>40</v>
      </c>
      <c r="G2" s="9"/>
    </row>
    <row r="3" spans="1:7" ht="19.899999999999999" customHeight="1" x14ac:dyDescent="0.4">
      <c r="A3" s="1" t="s">
        <v>3</v>
      </c>
      <c r="B3" s="2">
        <f>D14</f>
        <v>107500</v>
      </c>
      <c r="C3" s="6" t="s">
        <v>31</v>
      </c>
      <c r="D3" s="1">
        <f>E14</f>
        <v>96000</v>
      </c>
      <c r="E3" s="1" t="s">
        <v>32</v>
      </c>
      <c r="F3" s="2">
        <f>F14</f>
        <v>366605</v>
      </c>
    </row>
    <row r="4" spans="1:7" s="4" customFormat="1" ht="34.5" customHeight="1" x14ac:dyDescent="0.4">
      <c r="A4" s="3" t="s">
        <v>33</v>
      </c>
      <c r="B4" s="8" t="s">
        <v>34</v>
      </c>
      <c r="C4" s="3" t="s">
        <v>35</v>
      </c>
      <c r="D4" s="8" t="s">
        <v>36</v>
      </c>
      <c r="E4" s="8" t="s">
        <v>37</v>
      </c>
      <c r="F4" s="8" t="s">
        <v>38</v>
      </c>
      <c r="G4" s="3" t="s">
        <v>39</v>
      </c>
    </row>
    <row r="5" spans="1:7" s="4" customFormat="1" ht="23" customHeight="1" x14ac:dyDescent="0.4">
      <c r="A5" s="3" t="s">
        <v>11</v>
      </c>
      <c r="B5" s="10" t="s">
        <v>95</v>
      </c>
      <c r="C5" s="3" t="s">
        <v>16</v>
      </c>
      <c r="D5" s="8"/>
      <c r="E5" s="8"/>
      <c r="F5" s="23">
        <v>355105</v>
      </c>
      <c r="G5" s="3"/>
    </row>
    <row r="6" spans="1:7" ht="25" customHeight="1" x14ac:dyDescent="0.4">
      <c r="A6" s="19" t="s">
        <v>102</v>
      </c>
      <c r="B6" s="10" t="s">
        <v>101</v>
      </c>
      <c r="C6" s="12" t="s">
        <v>103</v>
      </c>
      <c r="D6" s="5"/>
      <c r="E6" s="5">
        <v>44000</v>
      </c>
      <c r="F6" s="7">
        <f t="shared" ref="F6:F13" si="0">F5+D6-E6</f>
        <v>311105</v>
      </c>
      <c r="G6" s="7"/>
    </row>
    <row r="7" spans="1:7" ht="30.5" customHeight="1" x14ac:dyDescent="0.4">
      <c r="A7" s="3" t="s">
        <v>105</v>
      </c>
      <c r="B7" s="10" t="s">
        <v>104</v>
      </c>
      <c r="C7" s="12" t="s">
        <v>103</v>
      </c>
      <c r="D7" s="5">
        <v>44000</v>
      </c>
      <c r="E7" s="5"/>
      <c r="F7" s="7">
        <f t="shared" si="0"/>
        <v>355105</v>
      </c>
      <c r="G7" s="7"/>
    </row>
    <row r="8" spans="1:7" ht="25.5" customHeight="1" x14ac:dyDescent="0.4">
      <c r="A8" s="19" t="s">
        <v>106</v>
      </c>
      <c r="B8" s="10" t="s">
        <v>107</v>
      </c>
      <c r="C8" s="11" t="s">
        <v>108</v>
      </c>
      <c r="D8" s="5">
        <v>2000</v>
      </c>
      <c r="E8" s="5"/>
      <c r="F8" s="7">
        <f t="shared" si="0"/>
        <v>357105</v>
      </c>
      <c r="G8" s="7"/>
    </row>
    <row r="9" spans="1:7" ht="25.5" customHeight="1" x14ac:dyDescent="0.4">
      <c r="A9" s="19" t="s">
        <v>109</v>
      </c>
      <c r="B9" s="10" t="s">
        <v>111</v>
      </c>
      <c r="C9" s="11" t="s">
        <v>110</v>
      </c>
      <c r="D9" s="5"/>
      <c r="E9" s="5">
        <v>2000</v>
      </c>
      <c r="F9" s="7">
        <f t="shared" si="0"/>
        <v>355105</v>
      </c>
      <c r="G9" s="7"/>
    </row>
    <row r="10" spans="1:7" ht="21.75" customHeight="1" x14ac:dyDescent="0.4">
      <c r="A10" s="19" t="s">
        <v>113</v>
      </c>
      <c r="B10" s="10" t="s">
        <v>112</v>
      </c>
      <c r="C10" s="11" t="s">
        <v>114</v>
      </c>
      <c r="D10" s="5">
        <v>50000</v>
      </c>
      <c r="E10" s="5"/>
      <c r="F10" s="7">
        <f t="shared" si="0"/>
        <v>405105</v>
      </c>
      <c r="G10" s="7"/>
    </row>
    <row r="11" spans="1:7" ht="19.899999999999999" customHeight="1" x14ac:dyDescent="0.4">
      <c r="A11" s="19" t="s">
        <v>115</v>
      </c>
      <c r="B11" s="10" t="s">
        <v>116</v>
      </c>
      <c r="C11" s="11" t="s">
        <v>117</v>
      </c>
      <c r="D11" s="5"/>
      <c r="E11" s="5">
        <v>50000</v>
      </c>
      <c r="F11" s="7">
        <f t="shared" si="0"/>
        <v>355105</v>
      </c>
      <c r="G11" s="7"/>
    </row>
    <row r="12" spans="1:7" ht="26.5" customHeight="1" x14ac:dyDescent="0.4">
      <c r="A12" s="19" t="s">
        <v>118</v>
      </c>
      <c r="B12" s="10" t="s">
        <v>119</v>
      </c>
      <c r="C12" s="11" t="s">
        <v>120</v>
      </c>
      <c r="D12" s="5">
        <v>10000</v>
      </c>
      <c r="E12" s="5"/>
      <c r="F12" s="7">
        <f t="shared" si="0"/>
        <v>365105</v>
      </c>
      <c r="G12" s="7"/>
    </row>
    <row r="13" spans="1:7" ht="19.899999999999999" customHeight="1" x14ac:dyDescent="0.4">
      <c r="A13" s="19" t="s">
        <v>121</v>
      </c>
      <c r="B13" s="10" t="s">
        <v>122</v>
      </c>
      <c r="C13" s="11" t="s">
        <v>123</v>
      </c>
      <c r="D13" s="5">
        <v>1500</v>
      </c>
      <c r="E13" s="5"/>
      <c r="F13" s="7">
        <f t="shared" si="0"/>
        <v>366605</v>
      </c>
      <c r="G13" s="7"/>
    </row>
    <row r="14" spans="1:7" ht="19.899999999999999" customHeight="1" x14ac:dyDescent="0.4">
      <c r="A14" s="20" t="s">
        <v>15</v>
      </c>
      <c r="B14" s="10"/>
      <c r="C14" s="5"/>
      <c r="D14" s="5">
        <f>SUM(D6:D13)</f>
        <v>107500</v>
      </c>
      <c r="E14" s="5">
        <f>SUM(E6:E13)</f>
        <v>96000</v>
      </c>
      <c r="F14" s="7">
        <f>F5+D14-E14</f>
        <v>366605</v>
      </c>
      <c r="G14" s="7"/>
    </row>
    <row r="15" spans="1:7" ht="30" customHeight="1" x14ac:dyDescent="0.4">
      <c r="A15" s="1" t="s">
        <v>0</v>
      </c>
      <c r="C15" s="2" t="s">
        <v>25</v>
      </c>
      <c r="E15" s="1" t="s">
        <v>24</v>
      </c>
      <c r="G15" s="1" t="s">
        <v>1</v>
      </c>
    </row>
    <row r="16" spans="1:7" x14ac:dyDescent="0.4">
      <c r="B16" s="6"/>
    </row>
    <row r="17" spans="2:2" x14ac:dyDescent="0.4">
      <c r="B17" s="6"/>
    </row>
  </sheetData>
  <mergeCells count="1">
    <mergeCell ref="A1:G1"/>
  </mergeCells>
  <phoneticPr fontId="18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46"/>
  <sheetViews>
    <sheetView view="pageBreakPreview" zoomScaleNormal="100" zoomScaleSheetLayoutView="100" workbookViewId="0">
      <selection activeCell="C7" sqref="C7"/>
    </sheetView>
  </sheetViews>
  <sheetFormatPr defaultColWidth="8.90625" defaultRowHeight="17" x14ac:dyDescent="0.4"/>
  <cols>
    <col min="1" max="1" width="11.7265625" style="1" customWidth="1"/>
    <col min="2" max="2" width="13.26953125" style="1" customWidth="1"/>
    <col min="3" max="3" width="58.7265625" style="1" customWidth="1"/>
    <col min="4" max="5" width="14.26953125" style="1" customWidth="1"/>
    <col min="6" max="6" width="17.453125" style="1" customWidth="1"/>
    <col min="7" max="7" width="20.7265625" style="1" hidden="1" customWidth="1"/>
    <col min="8" max="16384" width="8.90625" style="1"/>
  </cols>
  <sheetData>
    <row r="1" spans="1:7" ht="20.5" x14ac:dyDescent="0.4">
      <c r="A1" s="29" t="s">
        <v>226</v>
      </c>
      <c r="B1" s="29"/>
      <c r="C1" s="29"/>
      <c r="D1" s="29"/>
      <c r="E1" s="29"/>
      <c r="F1" s="29"/>
      <c r="G1" s="29"/>
    </row>
    <row r="2" spans="1:7" ht="19.899999999999999" customHeight="1" x14ac:dyDescent="0.4">
      <c r="A2" s="2" t="s">
        <v>2</v>
      </c>
      <c r="B2" s="1" t="s">
        <v>7</v>
      </c>
      <c r="D2" s="1" t="s">
        <v>6</v>
      </c>
      <c r="E2" s="17" t="s">
        <v>18</v>
      </c>
      <c r="F2" s="18" t="s">
        <v>20</v>
      </c>
      <c r="G2" s="9"/>
    </row>
    <row r="3" spans="1:7" ht="19.899999999999999" customHeight="1" x14ac:dyDescent="0.4">
      <c r="A3" s="1" t="s">
        <v>3</v>
      </c>
      <c r="B3" s="2">
        <f>D43</f>
        <v>100000</v>
      </c>
      <c r="C3" s="6" t="s">
        <v>26</v>
      </c>
      <c r="D3" s="1">
        <f>E43</f>
        <v>160125</v>
      </c>
      <c r="E3" s="1" t="s">
        <v>4</v>
      </c>
      <c r="F3" s="14">
        <f>F43</f>
        <v>79845</v>
      </c>
    </row>
    <row r="4" spans="1:7" s="4" customFormat="1" ht="34.5" customHeight="1" x14ac:dyDescent="0.4">
      <c r="A4" s="3" t="s">
        <v>14</v>
      </c>
      <c r="B4" s="8" t="s">
        <v>13</v>
      </c>
      <c r="C4" s="3" t="s">
        <v>5</v>
      </c>
      <c r="D4" s="8" t="s">
        <v>8</v>
      </c>
      <c r="E4" s="8" t="s">
        <v>21</v>
      </c>
      <c r="F4" s="8" t="s">
        <v>12</v>
      </c>
      <c r="G4" s="3" t="s">
        <v>10</v>
      </c>
    </row>
    <row r="5" spans="1:7" ht="21.75" customHeight="1" x14ac:dyDescent="0.4">
      <c r="A5" s="22" t="s">
        <v>22</v>
      </c>
      <c r="B5" s="10" t="s">
        <v>124</v>
      </c>
      <c r="C5" s="8" t="s">
        <v>23</v>
      </c>
      <c r="D5" s="11"/>
      <c r="E5" s="5"/>
      <c r="F5" s="13">
        <v>139970</v>
      </c>
      <c r="G5" s="7"/>
    </row>
    <row r="6" spans="1:7" ht="19.899999999999999" customHeight="1" x14ac:dyDescent="0.4">
      <c r="A6" s="19" t="s">
        <v>125</v>
      </c>
      <c r="B6" s="10" t="s">
        <v>126</v>
      </c>
      <c r="C6" s="15" t="s">
        <v>127</v>
      </c>
      <c r="D6" s="5"/>
      <c r="E6" s="5">
        <v>1632</v>
      </c>
      <c r="F6" s="13">
        <f>F5+D6-E6</f>
        <v>138338</v>
      </c>
      <c r="G6" s="7"/>
    </row>
    <row r="7" spans="1:7" ht="19.899999999999999" customHeight="1" x14ac:dyDescent="0.4">
      <c r="A7" s="19" t="s">
        <v>125</v>
      </c>
      <c r="B7" s="10" t="s">
        <v>126</v>
      </c>
      <c r="C7" s="15" t="s">
        <v>128</v>
      </c>
      <c r="D7" s="5"/>
      <c r="E7" s="5">
        <v>37</v>
      </c>
      <c r="F7" s="13">
        <f t="shared" ref="F7:F42" si="0">F6+D7-E7</f>
        <v>138301</v>
      </c>
      <c r="G7" s="7"/>
    </row>
    <row r="8" spans="1:7" ht="23" customHeight="1" x14ac:dyDescent="0.4">
      <c r="A8" s="19" t="s">
        <v>125</v>
      </c>
      <c r="B8" s="10" t="s">
        <v>126</v>
      </c>
      <c r="C8" s="15" t="s">
        <v>129</v>
      </c>
      <c r="D8" s="5"/>
      <c r="E8" s="5">
        <v>1998</v>
      </c>
      <c r="F8" s="13">
        <f t="shared" si="0"/>
        <v>136303</v>
      </c>
      <c r="G8" s="7"/>
    </row>
    <row r="9" spans="1:7" ht="18.75" customHeight="1" x14ac:dyDescent="0.4">
      <c r="A9" s="19" t="s">
        <v>125</v>
      </c>
      <c r="B9" s="10" t="s">
        <v>126</v>
      </c>
      <c r="C9" s="15" t="s">
        <v>130</v>
      </c>
      <c r="D9" s="5"/>
      <c r="E9" s="5">
        <v>1632</v>
      </c>
      <c r="F9" s="13">
        <f t="shared" si="0"/>
        <v>134671</v>
      </c>
      <c r="G9" s="7"/>
    </row>
    <row r="10" spans="1:7" ht="19.899999999999999" customHeight="1" x14ac:dyDescent="0.4">
      <c r="A10" s="19" t="s">
        <v>125</v>
      </c>
      <c r="B10" s="10" t="s">
        <v>126</v>
      </c>
      <c r="C10" s="15" t="s">
        <v>131</v>
      </c>
      <c r="D10" s="5"/>
      <c r="E10" s="5">
        <v>1998</v>
      </c>
      <c r="F10" s="13">
        <f t="shared" si="0"/>
        <v>132673</v>
      </c>
      <c r="G10" s="7"/>
    </row>
    <row r="11" spans="1:7" ht="21" customHeight="1" x14ac:dyDescent="0.4">
      <c r="A11" s="19" t="s">
        <v>125</v>
      </c>
      <c r="B11" s="10" t="s">
        <v>126</v>
      </c>
      <c r="C11" s="15" t="s">
        <v>132</v>
      </c>
      <c r="D11" s="5"/>
      <c r="E11" s="5">
        <v>37</v>
      </c>
      <c r="F11" s="13">
        <f t="shared" si="0"/>
        <v>132636</v>
      </c>
      <c r="G11" s="7"/>
    </row>
    <row r="12" spans="1:7" ht="24" customHeight="1" x14ac:dyDescent="0.4">
      <c r="A12" s="19" t="s">
        <v>134</v>
      </c>
      <c r="B12" s="10" t="s">
        <v>133</v>
      </c>
      <c r="C12" s="15" t="s">
        <v>135</v>
      </c>
      <c r="D12" s="5"/>
      <c r="E12" s="5">
        <v>9240</v>
      </c>
      <c r="F12" s="13">
        <f t="shared" si="0"/>
        <v>123396</v>
      </c>
      <c r="G12" s="7"/>
    </row>
    <row r="13" spans="1:7" ht="23.25" customHeight="1" x14ac:dyDescent="0.4">
      <c r="A13" s="19" t="s">
        <v>137</v>
      </c>
      <c r="B13" s="10" t="s">
        <v>136</v>
      </c>
      <c r="C13" s="15" t="s">
        <v>138</v>
      </c>
      <c r="D13" s="5"/>
      <c r="E13" s="5">
        <v>198</v>
      </c>
      <c r="F13" s="13">
        <f t="shared" si="0"/>
        <v>123198</v>
      </c>
      <c r="G13" s="7"/>
    </row>
    <row r="14" spans="1:7" ht="19.899999999999999" customHeight="1" x14ac:dyDescent="0.4">
      <c r="A14" s="19" t="s">
        <v>141</v>
      </c>
      <c r="B14" s="10" t="s">
        <v>143</v>
      </c>
      <c r="C14" s="15" t="s">
        <v>139</v>
      </c>
      <c r="D14" s="5"/>
      <c r="E14" s="5">
        <v>1090</v>
      </c>
      <c r="F14" s="13">
        <f t="shared" si="0"/>
        <v>122108</v>
      </c>
      <c r="G14" s="7"/>
    </row>
    <row r="15" spans="1:7" ht="19.899999999999999" customHeight="1" x14ac:dyDescent="0.4">
      <c r="A15" s="27" t="s">
        <v>140</v>
      </c>
      <c r="B15" s="10" t="s">
        <v>142</v>
      </c>
      <c r="C15" s="26" t="s">
        <v>144</v>
      </c>
      <c r="D15" s="5"/>
      <c r="E15" s="5">
        <v>1175</v>
      </c>
      <c r="F15" s="13">
        <f t="shared" si="0"/>
        <v>120933</v>
      </c>
      <c r="G15" s="7"/>
    </row>
    <row r="16" spans="1:7" ht="19.899999999999999" customHeight="1" x14ac:dyDescent="0.4">
      <c r="A16" s="19" t="s">
        <v>141</v>
      </c>
      <c r="B16" s="10" t="s">
        <v>143</v>
      </c>
      <c r="C16" s="15" t="s">
        <v>145</v>
      </c>
      <c r="D16" s="5"/>
      <c r="E16" s="5">
        <v>900</v>
      </c>
      <c r="F16" s="13">
        <f t="shared" si="0"/>
        <v>120033</v>
      </c>
      <c r="G16" s="7"/>
    </row>
    <row r="17" spans="1:7" ht="19.899999999999999" customHeight="1" x14ac:dyDescent="0.4">
      <c r="A17" s="19" t="s">
        <v>148</v>
      </c>
      <c r="B17" s="10" t="s">
        <v>147</v>
      </c>
      <c r="C17" s="15" t="s">
        <v>146</v>
      </c>
      <c r="D17" s="5"/>
      <c r="E17" s="5">
        <v>640</v>
      </c>
      <c r="F17" s="13">
        <f t="shared" si="0"/>
        <v>119393</v>
      </c>
      <c r="G17" s="7"/>
    </row>
    <row r="18" spans="1:7" ht="19.899999999999999" customHeight="1" x14ac:dyDescent="0.4">
      <c r="A18" s="19" t="s">
        <v>148</v>
      </c>
      <c r="B18" s="10" t="s">
        <v>147</v>
      </c>
      <c r="C18" s="15" t="s">
        <v>149</v>
      </c>
      <c r="D18" s="5"/>
      <c r="E18" s="5">
        <v>672</v>
      </c>
      <c r="F18" s="13">
        <f t="shared" si="0"/>
        <v>118721</v>
      </c>
      <c r="G18" s="7"/>
    </row>
    <row r="19" spans="1:7" ht="19.899999999999999" customHeight="1" x14ac:dyDescent="0.4">
      <c r="A19" s="19" t="s">
        <v>151</v>
      </c>
      <c r="B19" s="10" t="s">
        <v>152</v>
      </c>
      <c r="C19" s="15" t="s">
        <v>150</v>
      </c>
      <c r="D19" s="5"/>
      <c r="E19" s="5">
        <v>2600</v>
      </c>
      <c r="F19" s="13">
        <f t="shared" si="0"/>
        <v>116121</v>
      </c>
      <c r="G19" s="7"/>
    </row>
    <row r="20" spans="1:7" ht="19.899999999999999" customHeight="1" x14ac:dyDescent="0.4">
      <c r="A20" s="19" t="s">
        <v>151</v>
      </c>
      <c r="B20" s="10" t="s">
        <v>152</v>
      </c>
      <c r="C20" s="15" t="s">
        <v>146</v>
      </c>
      <c r="D20" s="5"/>
      <c r="E20" s="5">
        <v>1600</v>
      </c>
      <c r="F20" s="13">
        <f t="shared" si="0"/>
        <v>114521</v>
      </c>
      <c r="G20" s="7"/>
    </row>
    <row r="21" spans="1:7" ht="19.899999999999999" customHeight="1" x14ac:dyDescent="0.4">
      <c r="A21" s="19" t="s">
        <v>151</v>
      </c>
      <c r="B21" s="10" t="s">
        <v>152</v>
      </c>
      <c r="C21" s="15" t="s">
        <v>146</v>
      </c>
      <c r="D21" s="5"/>
      <c r="E21" s="5">
        <v>2250</v>
      </c>
      <c r="F21" s="13">
        <f t="shared" si="0"/>
        <v>112271</v>
      </c>
      <c r="G21" s="7"/>
    </row>
    <row r="22" spans="1:7" ht="19.899999999999999" customHeight="1" x14ac:dyDescent="0.4">
      <c r="A22" s="19" t="s">
        <v>151</v>
      </c>
      <c r="B22" s="10" t="s">
        <v>152</v>
      </c>
      <c r="C22" s="15" t="s">
        <v>153</v>
      </c>
      <c r="D22" s="5"/>
      <c r="E22" s="5">
        <v>5250</v>
      </c>
      <c r="F22" s="13">
        <f t="shared" si="0"/>
        <v>107021</v>
      </c>
      <c r="G22" s="7"/>
    </row>
    <row r="23" spans="1:7" ht="19.899999999999999" customHeight="1" x14ac:dyDescent="0.4">
      <c r="A23" s="19" t="s">
        <v>154</v>
      </c>
      <c r="B23" s="10" t="s">
        <v>155</v>
      </c>
      <c r="C23" s="26" t="s">
        <v>156</v>
      </c>
      <c r="D23" s="5"/>
      <c r="E23" s="5">
        <v>800</v>
      </c>
      <c r="F23" s="13">
        <f t="shared" si="0"/>
        <v>106221</v>
      </c>
      <c r="G23" s="7"/>
    </row>
    <row r="24" spans="1:7" ht="19.899999999999999" customHeight="1" x14ac:dyDescent="0.4">
      <c r="A24" s="19" t="s">
        <v>154</v>
      </c>
      <c r="B24" s="10" t="s">
        <v>155</v>
      </c>
      <c r="C24" s="26" t="s">
        <v>157</v>
      </c>
      <c r="D24" s="5"/>
      <c r="E24" s="5">
        <v>754</v>
      </c>
      <c r="F24" s="13">
        <f t="shared" si="0"/>
        <v>105467</v>
      </c>
      <c r="G24" s="7"/>
    </row>
    <row r="25" spans="1:7" ht="19.899999999999999" customHeight="1" x14ac:dyDescent="0.4">
      <c r="A25" s="27" t="s">
        <v>159</v>
      </c>
      <c r="B25" s="10" t="s">
        <v>158</v>
      </c>
      <c r="C25" s="26" t="s">
        <v>160</v>
      </c>
      <c r="D25" s="5">
        <v>100000</v>
      </c>
      <c r="E25" s="5"/>
      <c r="F25" s="13">
        <f t="shared" si="0"/>
        <v>205467</v>
      </c>
      <c r="G25" s="7"/>
    </row>
    <row r="26" spans="1:7" ht="19.899999999999999" customHeight="1" x14ac:dyDescent="0.4">
      <c r="A26" s="19" t="s">
        <v>161</v>
      </c>
      <c r="B26" s="10" t="s">
        <v>162</v>
      </c>
      <c r="C26" s="15" t="s">
        <v>163</v>
      </c>
      <c r="D26" s="5"/>
      <c r="E26" s="5">
        <v>56000</v>
      </c>
      <c r="F26" s="13">
        <f t="shared" si="0"/>
        <v>149467</v>
      </c>
      <c r="G26" s="7"/>
    </row>
    <row r="27" spans="1:7" ht="19.899999999999999" customHeight="1" x14ac:dyDescent="0.4">
      <c r="A27" s="19" t="s">
        <v>164</v>
      </c>
      <c r="B27" s="10" t="s">
        <v>165</v>
      </c>
      <c r="C27" s="15" t="s">
        <v>166</v>
      </c>
      <c r="D27" s="5"/>
      <c r="E27" s="5">
        <v>800</v>
      </c>
      <c r="F27" s="13">
        <f t="shared" si="0"/>
        <v>148667</v>
      </c>
      <c r="G27" s="7"/>
    </row>
    <row r="28" spans="1:7" ht="19.899999999999999" customHeight="1" x14ac:dyDescent="0.4">
      <c r="A28" s="19" t="s">
        <v>167</v>
      </c>
      <c r="B28" s="10" t="s">
        <v>168</v>
      </c>
      <c r="C28" s="15" t="s">
        <v>146</v>
      </c>
      <c r="D28" s="5"/>
      <c r="E28" s="5">
        <v>4700</v>
      </c>
      <c r="F28" s="13">
        <f t="shared" si="0"/>
        <v>143967</v>
      </c>
      <c r="G28" s="7"/>
    </row>
    <row r="29" spans="1:7" ht="19.899999999999999" customHeight="1" x14ac:dyDescent="0.4">
      <c r="A29" s="27" t="s">
        <v>170</v>
      </c>
      <c r="B29" s="10" t="s">
        <v>169</v>
      </c>
      <c r="C29" s="26" t="s">
        <v>171</v>
      </c>
      <c r="D29" s="5"/>
      <c r="E29" s="5">
        <v>24717</v>
      </c>
      <c r="F29" s="13">
        <f t="shared" si="0"/>
        <v>119250</v>
      </c>
      <c r="G29" s="7"/>
    </row>
    <row r="30" spans="1:7" ht="19.899999999999999" customHeight="1" x14ac:dyDescent="0.4">
      <c r="A30" s="27" t="s">
        <v>172</v>
      </c>
      <c r="B30" s="10" t="s">
        <v>173</v>
      </c>
      <c r="C30" s="26" t="s">
        <v>174</v>
      </c>
      <c r="D30" s="5"/>
      <c r="E30" s="5">
        <v>3531</v>
      </c>
      <c r="F30" s="13">
        <f t="shared" si="0"/>
        <v>115719</v>
      </c>
      <c r="G30" s="7"/>
    </row>
    <row r="31" spans="1:7" ht="19.899999999999999" customHeight="1" x14ac:dyDescent="0.4">
      <c r="A31" s="19" t="s">
        <v>175</v>
      </c>
      <c r="B31" s="10" t="s">
        <v>176</v>
      </c>
      <c r="C31" s="26" t="s">
        <v>177</v>
      </c>
      <c r="D31" s="5"/>
      <c r="E31" s="5">
        <v>2500</v>
      </c>
      <c r="F31" s="13">
        <f t="shared" si="0"/>
        <v>113219</v>
      </c>
      <c r="G31" s="7"/>
    </row>
    <row r="32" spans="1:7" ht="19.899999999999999" customHeight="1" x14ac:dyDescent="0.4">
      <c r="A32" s="19" t="s">
        <v>175</v>
      </c>
      <c r="B32" s="10" t="s">
        <v>176</v>
      </c>
      <c r="C32" s="26" t="s">
        <v>178</v>
      </c>
      <c r="D32" s="5"/>
      <c r="E32" s="5">
        <v>6000</v>
      </c>
      <c r="F32" s="13">
        <f t="shared" si="0"/>
        <v>107219</v>
      </c>
      <c r="G32" s="7"/>
    </row>
    <row r="33" spans="1:7" ht="19.899999999999999" customHeight="1" x14ac:dyDescent="0.4">
      <c r="A33" s="27" t="s">
        <v>179</v>
      </c>
      <c r="B33" s="10" t="s">
        <v>180</v>
      </c>
      <c r="C33" s="26" t="s">
        <v>181</v>
      </c>
      <c r="D33" s="5"/>
      <c r="E33" s="5">
        <v>3531</v>
      </c>
      <c r="F33" s="13">
        <f t="shared" si="0"/>
        <v>103688</v>
      </c>
      <c r="G33" s="7"/>
    </row>
    <row r="34" spans="1:7" ht="19.899999999999999" customHeight="1" x14ac:dyDescent="0.4">
      <c r="A34" s="19" t="s">
        <v>182</v>
      </c>
      <c r="B34" s="10" t="s">
        <v>183</v>
      </c>
      <c r="C34" s="15" t="s">
        <v>145</v>
      </c>
      <c r="D34" s="5"/>
      <c r="E34" s="5">
        <v>900</v>
      </c>
      <c r="F34" s="13">
        <f t="shared" si="0"/>
        <v>102788</v>
      </c>
      <c r="G34" s="7"/>
    </row>
    <row r="35" spans="1:7" ht="19.899999999999999" customHeight="1" x14ac:dyDescent="0.4">
      <c r="A35" s="19" t="s">
        <v>184</v>
      </c>
      <c r="B35" s="10" t="s">
        <v>185</v>
      </c>
      <c r="C35" s="26" t="s">
        <v>186</v>
      </c>
      <c r="D35" s="5"/>
      <c r="E35" s="5">
        <v>5400</v>
      </c>
      <c r="F35" s="13">
        <f t="shared" si="0"/>
        <v>97388</v>
      </c>
      <c r="G35" s="7"/>
    </row>
    <row r="36" spans="1:7" ht="19.899999999999999" customHeight="1" x14ac:dyDescent="0.4">
      <c r="A36" s="27" t="s">
        <v>187</v>
      </c>
      <c r="B36" s="10" t="s">
        <v>185</v>
      </c>
      <c r="C36" s="26" t="s">
        <v>188</v>
      </c>
      <c r="D36" s="5"/>
      <c r="E36" s="5">
        <v>3531</v>
      </c>
      <c r="F36" s="13">
        <f t="shared" si="0"/>
        <v>93857</v>
      </c>
      <c r="G36" s="7"/>
    </row>
    <row r="37" spans="1:7" ht="19.899999999999999" customHeight="1" x14ac:dyDescent="0.4">
      <c r="A37" s="19" t="s">
        <v>190</v>
      </c>
      <c r="B37" s="10" t="s">
        <v>189</v>
      </c>
      <c r="C37" s="15" t="s">
        <v>191</v>
      </c>
      <c r="D37" s="5"/>
      <c r="E37" s="5">
        <v>1260</v>
      </c>
      <c r="F37" s="13">
        <f t="shared" si="0"/>
        <v>92597</v>
      </c>
      <c r="G37" s="7"/>
    </row>
    <row r="38" spans="1:7" ht="19.899999999999999" customHeight="1" x14ac:dyDescent="0.4">
      <c r="A38" s="19" t="s">
        <v>192</v>
      </c>
      <c r="B38" s="10" t="s">
        <v>193</v>
      </c>
      <c r="C38" s="15" t="s">
        <v>194</v>
      </c>
      <c r="D38" s="5"/>
      <c r="E38" s="5">
        <v>940</v>
      </c>
      <c r="F38" s="13">
        <f t="shared" si="0"/>
        <v>91657</v>
      </c>
      <c r="G38" s="7"/>
    </row>
    <row r="39" spans="1:7" ht="19.899999999999999" customHeight="1" x14ac:dyDescent="0.4">
      <c r="A39" s="19" t="s">
        <v>192</v>
      </c>
      <c r="B39" s="10" t="s">
        <v>193</v>
      </c>
      <c r="C39" s="15" t="s">
        <v>195</v>
      </c>
      <c r="D39" s="5"/>
      <c r="E39" s="5">
        <v>3850</v>
      </c>
      <c r="F39" s="13">
        <f t="shared" si="0"/>
        <v>87807</v>
      </c>
      <c r="G39" s="7"/>
    </row>
    <row r="40" spans="1:7" ht="19.899999999999999" customHeight="1" x14ac:dyDescent="0.4">
      <c r="A40" s="27" t="s">
        <v>196</v>
      </c>
      <c r="B40" s="10" t="s">
        <v>197</v>
      </c>
      <c r="C40" s="26" t="s">
        <v>198</v>
      </c>
      <c r="D40" s="5"/>
      <c r="E40" s="5">
        <v>3531</v>
      </c>
      <c r="F40" s="13">
        <f t="shared" si="0"/>
        <v>84276</v>
      </c>
      <c r="G40" s="7"/>
    </row>
    <row r="41" spans="1:7" ht="19.899999999999999" customHeight="1" x14ac:dyDescent="0.4">
      <c r="A41" s="19" t="s">
        <v>202</v>
      </c>
      <c r="B41" s="10" t="s">
        <v>203</v>
      </c>
      <c r="C41" s="15" t="s">
        <v>145</v>
      </c>
      <c r="D41" s="5"/>
      <c r="E41" s="5">
        <v>900</v>
      </c>
      <c r="F41" s="13">
        <f t="shared" si="0"/>
        <v>83376</v>
      </c>
      <c r="G41" s="7"/>
    </row>
    <row r="42" spans="1:7" ht="19.899999999999999" customHeight="1" x14ac:dyDescent="0.4">
      <c r="A42" s="27" t="s">
        <v>200</v>
      </c>
      <c r="B42" s="10" t="s">
        <v>201</v>
      </c>
      <c r="C42" s="26" t="s">
        <v>199</v>
      </c>
      <c r="D42" s="5"/>
      <c r="E42" s="5">
        <v>3531</v>
      </c>
      <c r="F42" s="13">
        <f t="shared" si="0"/>
        <v>79845</v>
      </c>
      <c r="G42" s="7"/>
    </row>
    <row r="43" spans="1:7" ht="19.899999999999999" customHeight="1" x14ac:dyDescent="0.4">
      <c r="A43" s="20" t="s">
        <v>15</v>
      </c>
      <c r="B43" s="10"/>
      <c r="C43" s="5"/>
      <c r="D43" s="5">
        <f>SUM(D5:D42)</f>
        <v>100000</v>
      </c>
      <c r="E43" s="5">
        <f>SUM(E5:E42)</f>
        <v>160125</v>
      </c>
      <c r="F43" s="13">
        <f>F5+D43-E43</f>
        <v>79845</v>
      </c>
      <c r="G43" s="7"/>
    </row>
    <row r="44" spans="1:7" ht="30" customHeight="1" x14ac:dyDescent="0.4">
      <c r="A44" s="1" t="s">
        <v>0</v>
      </c>
      <c r="C44" s="2" t="s">
        <v>25</v>
      </c>
      <c r="E44" s="1" t="s">
        <v>24</v>
      </c>
      <c r="G44" s="1" t="s">
        <v>1</v>
      </c>
    </row>
    <row r="45" spans="1:7" x14ac:dyDescent="0.4">
      <c r="B45" s="6"/>
    </row>
    <row r="46" spans="1:7" x14ac:dyDescent="0.4">
      <c r="B46" s="6"/>
    </row>
  </sheetData>
  <mergeCells count="1">
    <mergeCell ref="A1:G1"/>
  </mergeCells>
  <phoneticPr fontId="18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5"/>
  <sheetViews>
    <sheetView tabSelected="1" view="pageBreakPreview" zoomScaleNormal="100" zoomScaleSheetLayoutView="100" workbookViewId="0">
      <selection activeCell="C7" sqref="C7"/>
    </sheetView>
  </sheetViews>
  <sheetFormatPr defaultColWidth="8.90625" defaultRowHeight="17" x14ac:dyDescent="0.4"/>
  <cols>
    <col min="1" max="1" width="11.7265625" style="1" customWidth="1"/>
    <col min="2" max="2" width="13.26953125" style="1" customWidth="1"/>
    <col min="3" max="3" width="58.7265625" style="1" customWidth="1"/>
    <col min="4" max="5" width="14.26953125" style="1" customWidth="1"/>
    <col min="6" max="6" width="17.453125" style="1" customWidth="1"/>
    <col min="7" max="7" width="20.7265625" style="1" hidden="1" customWidth="1"/>
    <col min="8" max="16384" width="8.90625" style="1"/>
  </cols>
  <sheetData>
    <row r="1" spans="1:7" ht="20.5" x14ac:dyDescent="0.4">
      <c r="A1" s="29" t="s">
        <v>225</v>
      </c>
      <c r="B1" s="29"/>
      <c r="C1" s="29"/>
      <c r="D1" s="29"/>
      <c r="E1" s="29"/>
      <c r="F1" s="29"/>
      <c r="G1" s="29"/>
    </row>
    <row r="2" spans="1:7" ht="19.899999999999999" customHeight="1" x14ac:dyDescent="0.4">
      <c r="A2" s="2" t="s">
        <v>2</v>
      </c>
      <c r="B2" s="1" t="s">
        <v>7</v>
      </c>
      <c r="D2" s="1" t="s">
        <v>6</v>
      </c>
      <c r="E2" s="9" t="s">
        <v>41</v>
      </c>
      <c r="G2" s="9"/>
    </row>
    <row r="3" spans="1:7" ht="19.899999999999999" customHeight="1" x14ac:dyDescent="0.4">
      <c r="A3" s="1" t="s">
        <v>3</v>
      </c>
      <c r="B3" s="2">
        <f>D12</f>
        <v>20000</v>
      </c>
      <c r="C3" s="6" t="s">
        <v>31</v>
      </c>
      <c r="D3" s="1">
        <f>E12</f>
        <v>12568</v>
      </c>
      <c r="E3" s="1" t="s">
        <v>4</v>
      </c>
      <c r="F3" s="2">
        <f>F12</f>
        <v>37432</v>
      </c>
    </row>
    <row r="4" spans="1:7" s="4" customFormat="1" ht="34.5" customHeight="1" x14ac:dyDescent="0.4">
      <c r="A4" s="3" t="s">
        <v>14</v>
      </c>
      <c r="B4" s="8" t="s">
        <v>13</v>
      </c>
      <c r="C4" s="3" t="s">
        <v>35</v>
      </c>
      <c r="D4" s="8" t="s">
        <v>8</v>
      </c>
      <c r="E4" s="8" t="s">
        <v>37</v>
      </c>
      <c r="F4" s="8" t="s">
        <v>38</v>
      </c>
      <c r="G4" s="3" t="s">
        <v>10</v>
      </c>
    </row>
    <row r="5" spans="1:7" s="4" customFormat="1" ht="23" customHeight="1" x14ac:dyDescent="0.4">
      <c r="A5" s="19" t="s">
        <v>204</v>
      </c>
      <c r="B5" s="10" t="s">
        <v>205</v>
      </c>
      <c r="C5" s="30" t="s">
        <v>206</v>
      </c>
      <c r="D5" s="8">
        <v>30000</v>
      </c>
      <c r="E5" s="8"/>
      <c r="F5" s="23">
        <v>30000</v>
      </c>
      <c r="G5" s="3"/>
    </row>
    <row r="6" spans="1:7" ht="25" customHeight="1" x14ac:dyDescent="0.4">
      <c r="A6" s="19" t="s">
        <v>207</v>
      </c>
      <c r="B6" s="10" t="s">
        <v>208</v>
      </c>
      <c r="C6" s="11" t="s">
        <v>209</v>
      </c>
      <c r="D6" s="5"/>
      <c r="E6" s="5">
        <v>1998</v>
      </c>
      <c r="F6" s="7">
        <f t="shared" ref="F6:F11" si="0">F5+D6-E6</f>
        <v>28002</v>
      </c>
      <c r="G6" s="7"/>
    </row>
    <row r="7" spans="1:7" ht="27.5" customHeight="1" x14ac:dyDescent="0.4">
      <c r="A7" s="19" t="s">
        <v>182</v>
      </c>
      <c r="B7" s="10" t="s">
        <v>183</v>
      </c>
      <c r="C7" s="11" t="s">
        <v>210</v>
      </c>
      <c r="D7" s="5"/>
      <c r="E7" s="5">
        <v>2916</v>
      </c>
      <c r="F7" s="7">
        <f t="shared" si="0"/>
        <v>25086</v>
      </c>
      <c r="G7" s="7"/>
    </row>
    <row r="8" spans="1:7" ht="25.5" customHeight="1" x14ac:dyDescent="0.4">
      <c r="A8" s="19" t="s">
        <v>212</v>
      </c>
      <c r="B8" s="10" t="s">
        <v>213</v>
      </c>
      <c r="C8" s="11" t="s">
        <v>211</v>
      </c>
      <c r="D8" s="5"/>
      <c r="E8" s="5">
        <v>3105</v>
      </c>
      <c r="F8" s="7">
        <f t="shared" si="0"/>
        <v>21981</v>
      </c>
      <c r="G8" s="7"/>
    </row>
    <row r="9" spans="1:7" ht="25.5" customHeight="1" x14ac:dyDescent="0.4">
      <c r="A9" s="19" t="s">
        <v>214</v>
      </c>
      <c r="B9" s="10" t="s">
        <v>215</v>
      </c>
      <c r="C9" s="30" t="s">
        <v>206</v>
      </c>
      <c r="D9" s="5">
        <v>20000</v>
      </c>
      <c r="E9" s="5"/>
      <c r="F9" s="7">
        <f t="shared" si="0"/>
        <v>41981</v>
      </c>
      <c r="G9" s="7"/>
    </row>
    <row r="10" spans="1:7" ht="21.75" customHeight="1" x14ac:dyDescent="0.4">
      <c r="A10" s="19" t="s">
        <v>216</v>
      </c>
      <c r="B10" s="10" t="s">
        <v>217</v>
      </c>
      <c r="C10" s="11" t="s">
        <v>218</v>
      </c>
      <c r="D10" s="5"/>
      <c r="E10" s="5">
        <v>3050</v>
      </c>
      <c r="F10" s="7">
        <f t="shared" si="0"/>
        <v>38931</v>
      </c>
      <c r="G10" s="7"/>
    </row>
    <row r="11" spans="1:7" ht="19.899999999999999" customHeight="1" x14ac:dyDescent="0.4">
      <c r="A11" s="19" t="s">
        <v>220</v>
      </c>
      <c r="B11" s="10" t="s">
        <v>219</v>
      </c>
      <c r="C11" s="11" t="s">
        <v>221</v>
      </c>
      <c r="D11" s="5"/>
      <c r="E11" s="5">
        <v>1499</v>
      </c>
      <c r="F11" s="7">
        <f t="shared" si="0"/>
        <v>37432</v>
      </c>
      <c r="G11" s="7"/>
    </row>
    <row r="12" spans="1:7" ht="19.899999999999999" customHeight="1" x14ac:dyDescent="0.4">
      <c r="A12" s="20" t="s">
        <v>15</v>
      </c>
      <c r="B12" s="10"/>
      <c r="C12" s="5"/>
      <c r="D12" s="5">
        <f>SUM(D6:D11)</f>
        <v>20000</v>
      </c>
      <c r="E12" s="5">
        <f>SUM(E6:E11)</f>
        <v>12568</v>
      </c>
      <c r="F12" s="7">
        <f>F5+D12-E12</f>
        <v>37432</v>
      </c>
      <c r="G12" s="7"/>
    </row>
    <row r="13" spans="1:7" ht="30" customHeight="1" x14ac:dyDescent="0.4">
      <c r="A13" s="1" t="s">
        <v>0</v>
      </c>
      <c r="C13" s="2" t="s">
        <v>25</v>
      </c>
      <c r="E13" s="1" t="s">
        <v>24</v>
      </c>
      <c r="G13" s="1" t="s">
        <v>1</v>
      </c>
    </row>
    <row r="14" spans="1:7" x14ac:dyDescent="0.4">
      <c r="B14" s="6"/>
    </row>
    <row r="15" spans="1:7" x14ac:dyDescent="0.4">
      <c r="B15" s="6"/>
    </row>
  </sheetData>
  <mergeCells count="1">
    <mergeCell ref="A1:G1"/>
  </mergeCells>
  <phoneticPr fontId="18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'1'!Print_Area</vt:lpstr>
      <vt:lpstr>'2'!Print_Area</vt:lpstr>
      <vt:lpstr>'3'!Print_Area</vt:lpstr>
      <vt:lpstr>'4'!Print_Area</vt:lpstr>
      <vt:lpstr>'5'!Print_Area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useer</dc:creator>
  <cp:lastModifiedBy>user</cp:lastModifiedBy>
  <cp:lastPrinted>2023-01-16T06:12:50Z</cp:lastPrinted>
  <dcterms:created xsi:type="dcterms:W3CDTF">2018-01-02T10:02:34Z</dcterms:created>
  <dcterms:modified xsi:type="dcterms:W3CDTF">2023-01-16T06:13:58Z</dcterms:modified>
</cp:coreProperties>
</file>